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padu\Desktop\"/>
    </mc:Choice>
  </mc:AlternateContent>
  <xr:revisionPtr revIDLastSave="0" documentId="8_{C6AEFBED-07D9-4FB6-AB86-86165F44CBBF}" xr6:coauthVersionLast="45" xr6:coauthVersionMax="45" xr10:uidLastSave="{00000000-0000-0000-0000-000000000000}"/>
  <bookViews>
    <workbookView xWindow="-108" yWindow="-108" windowWidth="23256" windowHeight="12576" xr2:uid="{9337F5EC-9880-4BE0-8ECE-A874801CCD85}"/>
  </bookViews>
  <sheets>
    <sheet name="시작" sheetId="5" r:id="rId1"/>
    <sheet name="상여금 및 소득세계산" sheetId="1" r:id="rId2"/>
    <sheet name="양방향&amp;와일드카드" sheetId="2" r:id="rId3"/>
    <sheet name="범위반환 및 결과값합치기" sheetId="3" r:id="rId4"/>
    <sheet name="특정조건의 최대값 찾기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5" i="1"/>
  <c r="P11" i="1" l="1"/>
  <c r="P10" i="1"/>
  <c r="P9" i="1"/>
  <c r="P8" i="1"/>
  <c r="P7" i="1"/>
  <c r="P6" i="1"/>
  <c r="L9" i="1" l="1"/>
  <c r="L8" i="1"/>
  <c r="L7" i="1"/>
  <c r="L6" i="1"/>
  <c r="L5" i="1"/>
</calcChain>
</file>

<file path=xl/sharedStrings.xml><?xml version="1.0" encoding="utf-8"?>
<sst xmlns="http://schemas.openxmlformats.org/spreadsheetml/2006/main" count="262" uniqueCount="121">
  <si>
    <t>직원명</t>
  </si>
  <si>
    <t>직원명</t>
    <phoneticPr fontId="2" type="noConversion"/>
  </si>
  <si>
    <t>부서</t>
  </si>
  <si>
    <t>부서</t>
    <phoneticPr fontId="2" type="noConversion"/>
  </si>
  <si>
    <t>급여합계</t>
    <phoneticPr fontId="2" type="noConversion"/>
  </si>
  <si>
    <t>상여금%</t>
    <phoneticPr fontId="2" type="noConversion"/>
  </si>
  <si>
    <t>기본급</t>
    <phoneticPr fontId="2" type="noConversion"/>
  </si>
  <si>
    <t>직원수</t>
    <phoneticPr fontId="2" type="noConversion"/>
  </si>
  <si>
    <t>부서명</t>
    <phoneticPr fontId="2" type="noConversion"/>
  </si>
  <si>
    <t>영업1팀</t>
  </si>
  <si>
    <t>영업1팀</t>
    <phoneticPr fontId="2" type="noConversion"/>
  </si>
  <si>
    <t>영업2팀</t>
  </si>
  <si>
    <t>영업2팀</t>
    <phoneticPr fontId="2" type="noConversion"/>
  </si>
  <si>
    <t>영업3팀</t>
  </si>
  <si>
    <t>영업3팀</t>
    <phoneticPr fontId="2" type="noConversion"/>
  </si>
  <si>
    <t>총무부</t>
  </si>
  <si>
    <t>인사팀</t>
  </si>
  <si>
    <t>해외영업부</t>
  </si>
  <si>
    <t>해외영업부</t>
    <phoneticPr fontId="2" type="noConversion"/>
  </si>
  <si>
    <t>마케팅팀</t>
  </si>
  <si>
    <t>마케팅팀</t>
    <phoneticPr fontId="2" type="noConversion"/>
  </si>
  <si>
    <t>김지우</t>
  </si>
  <si>
    <t>김예린</t>
  </si>
  <si>
    <t>김현우</t>
  </si>
  <si>
    <t>이민우</t>
  </si>
  <si>
    <t>이성준</t>
  </si>
  <si>
    <t>이지윤</t>
  </si>
  <si>
    <t>정은채</t>
  </si>
  <si>
    <t>정하윤</t>
  </si>
  <si>
    <t>임준우</t>
  </si>
  <si>
    <t>임규리</t>
  </si>
  <si>
    <t>임서영</t>
  </si>
  <si>
    <t>임이안</t>
  </si>
  <si>
    <t>전태민</t>
  </si>
  <si>
    <t>이정우</t>
  </si>
  <si>
    <t>전승호</t>
  </si>
  <si>
    <t>김지율</t>
  </si>
  <si>
    <t>전도훈</t>
  </si>
  <si>
    <t>김소연</t>
  </si>
  <si>
    <t>상여금</t>
    <phoneticPr fontId="2" type="noConversion"/>
  </si>
  <si>
    <t>날짜</t>
    <phoneticPr fontId="2" type="noConversion"/>
  </si>
  <si>
    <t>구매내역</t>
    <phoneticPr fontId="2" type="noConversion"/>
  </si>
  <si>
    <t>지급액</t>
    <phoneticPr fontId="2" type="noConversion"/>
  </si>
  <si>
    <t>고객ID</t>
    <phoneticPr fontId="2" type="noConversion"/>
  </si>
  <si>
    <t>고객 방문내역 분석 (양방향조회 &amp; 와일드카드 검색)</t>
    <phoneticPr fontId="2" type="noConversion"/>
  </si>
  <si>
    <t>andrewik</t>
  </si>
  <si>
    <t>noodles</t>
  </si>
  <si>
    <t>jemarch</t>
  </si>
  <si>
    <t>engelen</t>
  </si>
  <si>
    <t>mcrawfor</t>
  </si>
  <si>
    <t>parasite</t>
  </si>
  <si>
    <t>pereinar</t>
  </si>
  <si>
    <t>mnemonic</t>
  </si>
  <si>
    <t>3종 케이스세트</t>
  </si>
  <si>
    <t>멀티케이스</t>
  </si>
  <si>
    <t>런치박스 파우치</t>
  </si>
  <si>
    <t>런치박스 보온보냉파우치</t>
  </si>
  <si>
    <t>네오플랜물병주머니</t>
  </si>
  <si>
    <t>가방스텐식판도시락</t>
  </si>
  <si>
    <t>2단 런치박스</t>
  </si>
  <si>
    <t>로봇 스푼&amp;포크 케이스 세트</t>
  </si>
  <si>
    <t>보냉 파우치</t>
  </si>
  <si>
    <t>논슬립 스텐대접</t>
  </si>
  <si>
    <t>논슬립 스텐공기</t>
  </si>
  <si>
    <t>논슬립 스텐손잡이컵</t>
  </si>
  <si>
    <t>블럭 런치박스 베이직</t>
  </si>
  <si>
    <t>블럭 런치박스 미니</t>
  </si>
  <si>
    <t>2종 케이스세트</t>
  </si>
  <si>
    <t>블럭 보틀</t>
  </si>
  <si>
    <t>블럭 비누통</t>
  </si>
  <si>
    <t>아이디</t>
    <phoneticPr fontId="2" type="noConversion"/>
  </si>
  <si>
    <t>마지막방문일</t>
    <phoneticPr fontId="2" type="noConversion"/>
  </si>
  <si>
    <t>과세표준(최대)</t>
    <phoneticPr fontId="2" type="noConversion"/>
  </si>
  <si>
    <t>과세표준(최소)</t>
    <phoneticPr fontId="2" type="noConversion"/>
  </si>
  <si>
    <t>소득세</t>
    <phoneticPr fontId="2" type="noConversion"/>
  </si>
  <si>
    <t>부서별 상여금 계산하기 (왼쪽 LOOKUP , N/A값 처리, 누진공제계산(유사일치))</t>
    <phoneticPr fontId="2" type="noConversion"/>
  </si>
  <si>
    <t>성별</t>
    <phoneticPr fontId="2" type="noConversion"/>
  </si>
  <si>
    <t>여</t>
    <phoneticPr fontId="2" type="noConversion"/>
  </si>
  <si>
    <t>남</t>
    <phoneticPr fontId="2" type="noConversion"/>
  </si>
  <si>
    <t>근속년수</t>
    <phoneticPr fontId="2" type="noConversion"/>
  </si>
  <si>
    <t>5년</t>
  </si>
  <si>
    <t>2년</t>
  </si>
  <si>
    <t>3년</t>
  </si>
  <si>
    <t>1년</t>
  </si>
  <si>
    <t>4년</t>
  </si>
  <si>
    <t>직원ID</t>
    <phoneticPr fontId="2" type="noConversion"/>
  </si>
  <si>
    <t>OPD001</t>
    <phoneticPr fontId="2" type="noConversion"/>
  </si>
  <si>
    <t>OPD002</t>
    <phoneticPr fontId="2" type="noConversion"/>
  </si>
  <si>
    <t>OPD003</t>
  </si>
  <si>
    <t>OPD004</t>
  </si>
  <si>
    <t>OPD005</t>
  </si>
  <si>
    <t>OPD006</t>
  </si>
  <si>
    <t>OPD007</t>
  </si>
  <si>
    <t>OPD008</t>
  </si>
  <si>
    <t>OPD009</t>
  </si>
  <si>
    <t>OPD010</t>
  </si>
  <si>
    <t>OPD011</t>
  </si>
  <si>
    <t>OPD012</t>
  </si>
  <si>
    <t>OPD013</t>
  </si>
  <si>
    <t>OPD014</t>
  </si>
  <si>
    <t>OPD015</t>
  </si>
  <si>
    <t>OPD016</t>
  </si>
  <si>
    <t>OPD017</t>
  </si>
  <si>
    <t>OPD018</t>
  </si>
  <si>
    <t>직원정보</t>
    <phoneticPr fontId="2" type="noConversion"/>
  </si>
  <si>
    <r>
      <t>XLOOKUP 함수 응용공식 (</t>
    </r>
    <r>
      <rPr>
        <b/>
        <sz val="12"/>
        <color rgb="FFFFFF00"/>
        <rFont val="맑은 고딕"/>
        <family val="3"/>
        <charset val="129"/>
        <scheme val="minor"/>
      </rPr>
      <t>범위를 반환</t>
    </r>
    <r>
      <rPr>
        <b/>
        <sz val="12"/>
        <color theme="0"/>
        <rFont val="맑은 고딕"/>
        <family val="3"/>
        <charset val="129"/>
        <scheme val="minor"/>
      </rPr>
      <t xml:space="preserve"> -&gt; 특정 조건을 만족하는 범위의 텍스트합치기)</t>
    </r>
    <phoneticPr fontId="2" type="noConversion"/>
  </si>
  <si>
    <t>1분기</t>
    <phoneticPr fontId="2" type="noConversion"/>
  </si>
  <si>
    <t>2분기</t>
    <phoneticPr fontId="2" type="noConversion"/>
  </si>
  <si>
    <t>3분기</t>
    <phoneticPr fontId="2" type="noConversion"/>
  </si>
  <si>
    <t>4분기</t>
    <phoneticPr fontId="2" type="noConversion"/>
  </si>
  <si>
    <r>
      <t>XLOOKUP 함수 응용공식 (</t>
    </r>
    <r>
      <rPr>
        <b/>
        <sz val="12"/>
        <color rgb="FFFFFF00"/>
        <rFont val="맑은 고딕"/>
        <family val="3"/>
        <charset val="129"/>
        <scheme val="minor"/>
      </rPr>
      <t>범위를 반환</t>
    </r>
    <r>
      <rPr>
        <b/>
        <sz val="12"/>
        <color theme="0"/>
        <rFont val="맑은 고딕"/>
        <family val="3"/>
        <charset val="129"/>
        <scheme val="minor"/>
      </rPr>
      <t xml:space="preserve"> -&gt; 특정 조건을 만족하는 가로/세로 최대값 구하기)</t>
    </r>
    <phoneticPr fontId="2" type="noConversion"/>
  </si>
  <si>
    <t>최다판매</t>
    <phoneticPr fontId="2" type="noConversion"/>
  </si>
  <si>
    <t>세율</t>
    <phoneticPr fontId="2" type="noConversion"/>
  </si>
  <si>
    <t>누진공제액</t>
    <phoneticPr fontId="2" type="noConversion"/>
  </si>
  <si>
    <t>엑셀 XLOOKUP 함수 :: 참조함수</t>
    <phoneticPr fontId="9" type="noConversion"/>
  </si>
  <si>
    <t>조회범위에서 조회값을 찾은 뒤, 반환범위에서 같은 위치의 값을 반환합니다.</t>
    <phoneticPr fontId="9" type="noConversion"/>
  </si>
  <si>
    <r>
      <t xml:space="preserve">= </t>
    </r>
    <r>
      <rPr>
        <b/>
        <sz val="12"/>
        <color rgb="FF0000FF"/>
        <rFont val="맑은 고딕"/>
        <family val="3"/>
        <charset val="129"/>
        <scheme val="minor"/>
      </rPr>
      <t>XLOOKUP</t>
    </r>
    <r>
      <rPr>
        <b/>
        <sz val="12"/>
        <color theme="2" tint="-0.749992370372631"/>
        <rFont val="맑은 고딕"/>
        <family val="3"/>
        <charset val="129"/>
        <scheme val="minor"/>
      </rPr>
      <t xml:space="preserve"> ( 조회값, 조회범위, 반환범위, </t>
    </r>
    <r>
      <rPr>
        <b/>
        <sz val="12"/>
        <color rgb="FFFF0000"/>
        <rFont val="맑은 고딕"/>
        <family val="3"/>
        <charset val="129"/>
        <scheme val="minor"/>
      </rPr>
      <t>[N/A값]</t>
    </r>
    <r>
      <rPr>
        <b/>
        <sz val="12"/>
        <color theme="2" tint="-0.749992370372631"/>
        <rFont val="맑은 고딕"/>
        <family val="3"/>
        <charset val="129"/>
        <scheme val="minor"/>
      </rPr>
      <t xml:space="preserve">, [일치옵션], [검색방향] ) </t>
    </r>
    <phoneticPr fontId="9" type="noConversion"/>
  </si>
  <si>
    <t>누진공제</t>
    <phoneticPr fontId="2" type="noConversion"/>
  </si>
  <si>
    <t>abc</t>
    <phoneticPr fontId="2" type="noConversion"/>
  </si>
  <si>
    <t>abc</t>
  </si>
  <si>
    <t>찾은ID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</si>
</sst>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mm&quot;월&quot;\ dd&quot;일&quot;"/>
    <numFmt numFmtId="177" formatCode="mm&quot;월&quot;\ d&quot;일&quot;;@"/>
  </numFmts>
  <fonts count="19">
    <font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b/>
      <sz val="12"/>
      <color rgb="FFFFFF0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b/>
      <sz val="16"/>
      <color theme="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2"/>
      <color theme="2" tint="-0.749992370372631"/>
      <name val="맑은 고딕"/>
      <family val="3"/>
      <charset val="129"/>
      <scheme val="minor"/>
    </font>
    <font>
      <b/>
      <sz val="12"/>
      <color rgb="FF0000FF"/>
      <name val="맑은 고딕"/>
      <family val="3"/>
      <charset val="129"/>
      <scheme val="minor"/>
    </font>
    <font>
      <sz val="12"/>
      <color theme="2" tint="-0.749992370372631"/>
      <name val="맑은 고딕"/>
      <family val="3"/>
      <charset val="129"/>
      <scheme val="minor"/>
    </font>
    <font>
      <sz val="11"/>
      <color theme="8" tint="-0.249977111117893"/>
      <name val="맑은 고딕"/>
      <family val="3"/>
      <charset val="129"/>
      <scheme val="minor"/>
    </font>
    <font>
      <b/>
      <sz val="10"/>
      <color theme="2" tint="-0.749992370372631"/>
      <name val="맑은 고딕"/>
      <family val="3"/>
      <charset val="129"/>
      <scheme val="minor"/>
    </font>
    <font>
      <sz val="10"/>
      <color theme="2" tint="-0.749992370372631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9" fontId="0" fillId="0" borderId="0" xfId="0" applyNumberFormat="1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41" fontId="0" fillId="0" borderId="8" xfId="1" applyFont="1" applyBorder="1">
      <alignment vertical="center"/>
    </xf>
    <xf numFmtId="0" fontId="6" fillId="0" borderId="2" xfId="0" applyFont="1" applyBorder="1" applyAlignment="1">
      <alignment horizontal="right" vertical="center"/>
    </xf>
    <xf numFmtId="41" fontId="6" fillId="0" borderId="2" xfId="1" applyFont="1" applyBorder="1" applyAlignment="1">
      <alignment horizontal="right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9" fontId="6" fillId="3" borderId="10" xfId="2" applyFont="1" applyFill="1" applyBorder="1" applyAlignment="1">
      <alignment horizontal="center" vertical="center"/>
    </xf>
    <xf numFmtId="9" fontId="0" fillId="0" borderId="10" xfId="2" applyFont="1" applyBorder="1">
      <alignment vertical="center"/>
    </xf>
    <xf numFmtId="41" fontId="0" fillId="0" borderId="10" xfId="1" applyFont="1" applyBorder="1">
      <alignment vertical="center"/>
    </xf>
    <xf numFmtId="9" fontId="0" fillId="0" borderId="0" xfId="2" applyFont="1">
      <alignment vertical="center"/>
    </xf>
    <xf numFmtId="9" fontId="0" fillId="0" borderId="10" xfId="2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41" fontId="1" fillId="2" borderId="0" xfId="1" applyFont="1" applyFill="1" applyAlignment="1">
      <alignment horizontal="right" vertical="center"/>
    </xf>
    <xf numFmtId="41" fontId="0" fillId="0" borderId="0" xfId="1" applyFont="1" applyAlignment="1">
      <alignment horizontal="right" vertical="center"/>
    </xf>
    <xf numFmtId="41" fontId="6" fillId="0" borderId="3" xfId="1" applyFont="1" applyBorder="1" applyAlignment="1">
      <alignment horizontal="right" vertical="center"/>
    </xf>
    <xf numFmtId="41" fontId="1" fillId="2" borderId="0" xfId="1" applyFont="1" applyFill="1">
      <alignment vertical="center"/>
    </xf>
    <xf numFmtId="41" fontId="0" fillId="0" borderId="0" xfId="1" applyFont="1">
      <alignment vertical="center"/>
    </xf>
    <xf numFmtId="177" fontId="0" fillId="0" borderId="10" xfId="0" applyNumberFormat="1" applyBorder="1">
      <alignment vertical="center"/>
    </xf>
    <xf numFmtId="0" fontId="6" fillId="3" borderId="10" xfId="0" applyFont="1" applyFill="1" applyBorder="1">
      <alignment vertical="center"/>
    </xf>
    <xf numFmtId="0" fontId="6" fillId="3" borderId="10" xfId="0" applyFont="1" applyFill="1" applyBorder="1" applyAlignment="1">
      <alignment horizontal="right" vertical="center"/>
    </xf>
    <xf numFmtId="176" fontId="0" fillId="0" borderId="4" xfId="0" applyNumberFormat="1" applyBorder="1">
      <alignment vertical="center"/>
    </xf>
    <xf numFmtId="41" fontId="0" fillId="0" borderId="6" xfId="1" applyFont="1" applyBorder="1">
      <alignment vertical="center"/>
    </xf>
    <xf numFmtId="176" fontId="0" fillId="0" borderId="7" xfId="0" applyNumberFormat="1" applyBorder="1">
      <alignment vertical="center"/>
    </xf>
    <xf numFmtId="41" fontId="0" fillId="0" borderId="9" xfId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4" borderId="0" xfId="0" applyFont="1" applyFill="1" applyAlignment="1"/>
    <xf numFmtId="0" fontId="8" fillId="4" borderId="0" xfId="0" applyFont="1" applyFill="1">
      <alignment vertical="center"/>
    </xf>
    <xf numFmtId="0" fontId="10" fillId="5" borderId="0" xfId="0" applyFont="1" applyFill="1" applyAlignment="1"/>
    <xf numFmtId="0" fontId="11" fillId="3" borderId="0" xfId="0" applyFont="1" applyFill="1" applyAlignment="1"/>
    <xf numFmtId="0" fontId="12" fillId="3" borderId="0" xfId="0" quotePrefix="1" applyFont="1" applyFill="1">
      <alignment vertical="center"/>
    </xf>
    <xf numFmtId="0" fontId="14" fillId="3" borderId="0" xfId="0" quotePrefix="1" applyFont="1" applyFill="1">
      <alignment vertical="center"/>
    </xf>
    <xf numFmtId="0" fontId="15" fillId="3" borderId="0" xfId="0" applyFont="1" applyFill="1" applyAlignment="1"/>
    <xf numFmtId="0" fontId="10" fillId="3" borderId="0" xfId="0" applyFont="1" applyFill="1" applyAlignment="1"/>
    <xf numFmtId="0" fontId="16" fillId="3" borderId="0" xfId="0" quotePrefix="1" applyFont="1" applyFill="1" applyAlignment="1">
      <alignment horizontal="left" vertical="center" indent="1"/>
    </xf>
    <xf numFmtId="0" fontId="17" fillId="3" borderId="0" xfId="0" quotePrefix="1" applyFont="1" applyFill="1" applyAlignment="1">
      <alignment horizontal="left" vertical="center" inden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41" fontId="0" fillId="0" borderId="12" xfId="1" applyFont="1" applyBorder="1">
      <alignment vertical="center"/>
    </xf>
    <xf numFmtId="41" fontId="0" fillId="0" borderId="12" xfId="1" applyFont="1" applyBorder="1" applyAlignment="1">
      <alignment horizontal="right" vertical="center"/>
    </xf>
    <xf numFmtId="41" fontId="0" fillId="0" borderId="13" xfId="1" applyFont="1" applyBorder="1" applyAlignment="1">
      <alignment horizontal="right" vertical="center"/>
    </xf>
    <xf numFmtId="9" fontId="0" fillId="0" borderId="12" xfId="2" applyFont="1" applyBorder="1">
      <alignment vertical="center"/>
    </xf>
    <xf numFmtId="0" fontId="0" fillId="0" borderId="13" xfId="1" applyNumberFormat="1" applyFont="1" applyBorder="1" applyAlignment="1">
      <alignment horizontal="right" vertical="center"/>
    </xf>
    <xf numFmtId="41" fontId="0" fillId="0" borderId="13" xfId="2" applyNumberFormat="1" applyFont="1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82401-4279-4203-8A10-E3955DB73F48}">
  <dimension ref="A2:F5"/>
  <sheetViews>
    <sheetView tabSelected="1" zoomScale="130" zoomScaleNormal="130" workbookViewId="0">
      <selection activeCell="E12" sqref="E12"/>
    </sheetView>
  </sheetViews>
  <sheetFormatPr defaultRowHeight="17.399999999999999"/>
  <cols>
    <col min="1" max="1" width="3.09765625" customWidth="1"/>
  </cols>
  <sheetData>
    <row r="2" spans="1:6" s="42" customFormat="1" ht="25.2" customHeight="1">
      <c r="B2" s="43" t="s">
        <v>114</v>
      </c>
      <c r="C2" s="43"/>
    </row>
    <row r="3" spans="1:6" s="44" customFormat="1" ht="5.4" customHeight="1"/>
    <row r="4" spans="1:6" s="49" customFormat="1" ht="17.399999999999999" customHeight="1">
      <c r="A4" s="45"/>
      <c r="B4" s="46" t="s">
        <v>116</v>
      </c>
      <c r="C4" s="47"/>
      <c r="D4" s="48"/>
      <c r="E4" s="48"/>
      <c r="F4" s="48"/>
    </row>
    <row r="5" spans="1:6" s="49" customFormat="1" ht="18" customHeight="1">
      <c r="B5" s="50" t="s">
        <v>115</v>
      </c>
      <c r="C5" s="51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31D6D-EA0B-4504-B954-E251EAA03B78}">
  <dimension ref="B1:S22"/>
  <sheetViews>
    <sheetView showGridLines="0" zoomScale="85" zoomScaleNormal="85" workbookViewId="0">
      <selection activeCell="G13" sqref="G13"/>
    </sheetView>
  </sheetViews>
  <sheetFormatPr defaultRowHeight="17.399999999999999"/>
  <cols>
    <col min="1" max="1" width="2.5" customWidth="1"/>
    <col min="2" max="3" width="12.296875" customWidth="1"/>
    <col min="4" max="4" width="13.59765625" customWidth="1"/>
    <col min="5" max="5" width="9.8984375" customWidth="1"/>
    <col min="6" max="6" width="15.796875" customWidth="1"/>
    <col min="7" max="7" width="14.09765625" style="28" customWidth="1"/>
    <col min="8" max="9" width="14.09765625" style="28" hidden="1" customWidth="1"/>
    <col min="10" max="10" width="14.59765625" style="28" customWidth="1"/>
    <col min="11" max="11" width="5.296875" customWidth="1"/>
    <col min="12" max="12" width="8.796875" customWidth="1"/>
    <col min="13" max="13" width="9.796875" customWidth="1"/>
    <col min="14" max="14" width="12.19921875" customWidth="1"/>
    <col min="15" max="15" width="4.8984375" customWidth="1"/>
    <col min="16" max="17" width="15" style="5" customWidth="1"/>
    <col min="18" max="18" width="10" customWidth="1"/>
    <col min="19" max="19" width="13.5" customWidth="1"/>
  </cols>
  <sheetData>
    <row r="1" spans="2:19" ht="12.6" customHeight="1"/>
    <row r="2" spans="2:19" s="2" customFormat="1" ht="27" customHeight="1">
      <c r="B2" s="3" t="s">
        <v>75</v>
      </c>
      <c r="G2" s="27"/>
      <c r="H2" s="27"/>
      <c r="I2" s="27"/>
      <c r="J2" s="27"/>
      <c r="P2" s="4"/>
      <c r="Q2" s="4"/>
    </row>
    <row r="3" spans="2:19" ht="14.4" customHeight="1" thickBot="1">
      <c r="R3" s="24"/>
    </row>
    <row r="4" spans="2:19" ht="18" thickBot="1">
      <c r="B4" s="6" t="s">
        <v>3</v>
      </c>
      <c r="C4" s="7" t="s">
        <v>1</v>
      </c>
      <c r="D4" s="17" t="s">
        <v>6</v>
      </c>
      <c r="E4" s="16" t="s">
        <v>5</v>
      </c>
      <c r="F4" s="17" t="s">
        <v>39</v>
      </c>
      <c r="G4" s="17" t="s">
        <v>4</v>
      </c>
      <c r="H4" s="29" t="s">
        <v>112</v>
      </c>
      <c r="I4" s="29" t="s">
        <v>117</v>
      </c>
      <c r="J4" s="29" t="s">
        <v>74</v>
      </c>
      <c r="L4" s="20" t="s">
        <v>7</v>
      </c>
      <c r="M4" s="21" t="s">
        <v>5</v>
      </c>
      <c r="N4" s="20" t="s">
        <v>8</v>
      </c>
      <c r="P4" s="20" t="s">
        <v>73</v>
      </c>
      <c r="Q4" s="21" t="s">
        <v>72</v>
      </c>
      <c r="R4" s="21" t="s">
        <v>112</v>
      </c>
      <c r="S4" s="20" t="s">
        <v>113</v>
      </c>
    </row>
    <row r="5" spans="2:19">
      <c r="B5" s="52" t="s">
        <v>11</v>
      </c>
      <c r="C5" s="53" t="s">
        <v>21</v>
      </c>
      <c r="D5" s="54">
        <v>41180000</v>
      </c>
      <c r="E5" s="57">
        <f>_xlfn.XLOOKUP(B5,$N$5:$N$9,$M$5:$M$9, 0)</f>
        <v>0.35000000000000003</v>
      </c>
      <c r="F5" s="54"/>
      <c r="G5" s="55"/>
      <c r="H5" s="58"/>
      <c r="I5" s="56"/>
      <c r="J5" s="59"/>
      <c r="L5" s="18">
        <f>COUNTIF(B:B,N5)</f>
        <v>3</v>
      </c>
      <c r="M5" s="22">
        <v>0.3</v>
      </c>
      <c r="N5" s="19" t="s">
        <v>10</v>
      </c>
      <c r="P5" s="23">
        <v>0</v>
      </c>
      <c r="Q5" s="23">
        <v>12000000</v>
      </c>
      <c r="R5" s="25">
        <v>0.06</v>
      </c>
      <c r="S5" s="23">
        <v>0</v>
      </c>
    </row>
    <row r="6" spans="2:19">
      <c r="B6" s="12" t="s">
        <v>16</v>
      </c>
      <c r="C6" s="13" t="s">
        <v>22</v>
      </c>
      <c r="D6" s="15">
        <v>39500000</v>
      </c>
      <c r="E6" s="57">
        <f t="shared" ref="E6:E22" si="0">_xlfn.XLOOKUP(B6,$N$5:$N$9,$M$5:$M$9, 0)</f>
        <v>0</v>
      </c>
      <c r="F6" s="54"/>
      <c r="G6" s="55"/>
      <c r="H6" s="58"/>
      <c r="I6" s="56"/>
      <c r="J6" s="59"/>
      <c r="L6" s="18">
        <f>COUNTIF(B:B,N6)</f>
        <v>4</v>
      </c>
      <c r="M6" s="22">
        <v>0.35000000000000003</v>
      </c>
      <c r="N6" s="19" t="s">
        <v>12</v>
      </c>
      <c r="P6" s="23">
        <f>Q5+1</f>
        <v>12000001</v>
      </c>
      <c r="Q6" s="23">
        <v>46000000</v>
      </c>
      <c r="R6" s="25">
        <v>0.15</v>
      </c>
      <c r="S6" s="23">
        <v>1080000</v>
      </c>
    </row>
    <row r="7" spans="2:19">
      <c r="B7" s="12" t="s">
        <v>19</v>
      </c>
      <c r="C7" s="13" t="s">
        <v>23</v>
      </c>
      <c r="D7" s="15">
        <v>38650000</v>
      </c>
      <c r="E7" s="57">
        <f t="shared" si="0"/>
        <v>0.28000000000000003</v>
      </c>
      <c r="F7" s="54"/>
      <c r="G7" s="55"/>
      <c r="H7" s="58"/>
      <c r="I7" s="56"/>
      <c r="J7" s="59"/>
      <c r="L7" s="18">
        <f>COUNTIF(B:B,N7)</f>
        <v>3</v>
      </c>
      <c r="M7" s="22">
        <v>0.28000000000000003</v>
      </c>
      <c r="N7" s="19" t="s">
        <v>14</v>
      </c>
      <c r="P7" s="23">
        <f t="shared" ref="P7:P11" si="1">Q6+1</f>
        <v>46000001</v>
      </c>
      <c r="Q7" s="23">
        <v>88000000</v>
      </c>
      <c r="R7" s="25">
        <v>0.24</v>
      </c>
      <c r="S7" s="23">
        <v>5220000</v>
      </c>
    </row>
    <row r="8" spans="2:19">
      <c r="B8" s="12" t="s">
        <v>14</v>
      </c>
      <c r="C8" s="13" t="s">
        <v>24</v>
      </c>
      <c r="D8" s="15">
        <v>36430000</v>
      </c>
      <c r="E8" s="57">
        <f t="shared" si="0"/>
        <v>0.28000000000000003</v>
      </c>
      <c r="F8" s="54"/>
      <c r="G8" s="55"/>
      <c r="H8" s="58"/>
      <c r="I8" s="56"/>
      <c r="J8" s="59"/>
      <c r="L8" s="18">
        <f>COUNTIF(B:B,N8)</f>
        <v>3</v>
      </c>
      <c r="M8" s="22">
        <v>0.26</v>
      </c>
      <c r="N8" s="19" t="s">
        <v>18</v>
      </c>
      <c r="P8" s="23">
        <f t="shared" si="1"/>
        <v>88000001</v>
      </c>
      <c r="Q8" s="23">
        <v>150000000</v>
      </c>
      <c r="R8" s="25">
        <v>0.35</v>
      </c>
      <c r="S8" s="23">
        <v>14900000</v>
      </c>
    </row>
    <row r="9" spans="2:19">
      <c r="B9" s="12" t="s">
        <v>13</v>
      </c>
      <c r="C9" s="13" t="s">
        <v>25</v>
      </c>
      <c r="D9" s="15">
        <v>55320000</v>
      </c>
      <c r="E9" s="57">
        <f t="shared" si="0"/>
        <v>0.28000000000000003</v>
      </c>
      <c r="F9" s="54"/>
      <c r="G9" s="55"/>
      <c r="H9" s="58"/>
      <c r="I9" s="56"/>
      <c r="J9" s="59"/>
      <c r="L9" s="18">
        <f>COUNTIF(B:B,N9)</f>
        <v>1</v>
      </c>
      <c r="M9" s="22">
        <v>0.28000000000000003</v>
      </c>
      <c r="N9" s="19" t="s">
        <v>20</v>
      </c>
      <c r="P9" s="23">
        <f t="shared" si="1"/>
        <v>150000001</v>
      </c>
      <c r="Q9" s="23">
        <v>300000000</v>
      </c>
      <c r="R9" s="25">
        <v>0.38</v>
      </c>
      <c r="S9" s="23">
        <v>19400000</v>
      </c>
    </row>
    <row r="10" spans="2:19">
      <c r="B10" s="12" t="s">
        <v>9</v>
      </c>
      <c r="C10" s="13" t="s">
        <v>26</v>
      </c>
      <c r="D10" s="15">
        <v>41100000</v>
      </c>
      <c r="E10" s="57">
        <f t="shared" si="0"/>
        <v>0.3</v>
      </c>
      <c r="F10" s="54"/>
      <c r="G10" s="55"/>
      <c r="H10" s="58"/>
      <c r="I10" s="56"/>
      <c r="J10" s="59"/>
      <c r="M10" s="1"/>
      <c r="P10" s="23">
        <f t="shared" si="1"/>
        <v>300000001</v>
      </c>
      <c r="Q10" s="23">
        <v>500000000</v>
      </c>
      <c r="R10" s="25">
        <v>0.4</v>
      </c>
      <c r="S10" s="23">
        <v>25400000</v>
      </c>
    </row>
    <row r="11" spans="2:19">
      <c r="B11" s="12" t="s">
        <v>18</v>
      </c>
      <c r="C11" s="13" t="s">
        <v>27</v>
      </c>
      <c r="D11" s="15">
        <v>37760000</v>
      </c>
      <c r="E11" s="57">
        <f t="shared" si="0"/>
        <v>0.26</v>
      </c>
      <c r="F11" s="54"/>
      <c r="G11" s="55"/>
      <c r="H11" s="58"/>
      <c r="I11" s="56"/>
      <c r="J11" s="59"/>
      <c r="M11" s="1"/>
      <c r="P11" s="23">
        <f t="shared" si="1"/>
        <v>500000001</v>
      </c>
      <c r="Q11" s="23"/>
      <c r="R11" s="25">
        <v>0.42</v>
      </c>
      <c r="S11" s="23">
        <v>35400000</v>
      </c>
    </row>
    <row r="12" spans="2:19">
      <c r="B12" s="12" t="s">
        <v>11</v>
      </c>
      <c r="C12" s="13" t="s">
        <v>28</v>
      </c>
      <c r="D12" s="15">
        <v>41680000</v>
      </c>
      <c r="E12" s="57">
        <f t="shared" si="0"/>
        <v>0.35000000000000003</v>
      </c>
      <c r="F12" s="54"/>
      <c r="G12" s="55"/>
      <c r="H12" s="58"/>
      <c r="I12" s="56"/>
      <c r="J12" s="59"/>
    </row>
    <row r="13" spans="2:19">
      <c r="B13" s="12" t="s">
        <v>11</v>
      </c>
      <c r="C13" s="13" t="s">
        <v>29</v>
      </c>
      <c r="D13" s="15">
        <v>37990000</v>
      </c>
      <c r="E13" s="57">
        <f t="shared" si="0"/>
        <v>0.35000000000000003</v>
      </c>
      <c r="F13" s="54"/>
      <c r="G13" s="55"/>
      <c r="H13" s="58"/>
      <c r="I13" s="56"/>
      <c r="J13" s="59"/>
    </row>
    <row r="14" spans="2:19">
      <c r="B14" s="12" t="s">
        <v>15</v>
      </c>
      <c r="C14" s="13" t="s">
        <v>30</v>
      </c>
      <c r="D14" s="15">
        <v>36070000</v>
      </c>
      <c r="E14" s="57">
        <f t="shared" si="0"/>
        <v>0</v>
      </c>
      <c r="F14" s="54"/>
      <c r="G14" s="55"/>
      <c r="H14" s="58"/>
      <c r="I14" s="56"/>
      <c r="J14" s="59"/>
    </row>
    <row r="15" spans="2:19">
      <c r="B15" s="12" t="s">
        <v>18</v>
      </c>
      <c r="C15" s="13" t="s">
        <v>31</v>
      </c>
      <c r="D15" s="15">
        <v>52030000</v>
      </c>
      <c r="E15" s="57">
        <f t="shared" si="0"/>
        <v>0.26</v>
      </c>
      <c r="F15" s="54"/>
      <c r="G15" s="55"/>
      <c r="H15" s="58"/>
      <c r="I15" s="56"/>
      <c r="J15" s="59"/>
    </row>
    <row r="16" spans="2:19">
      <c r="B16" s="12" t="s">
        <v>16</v>
      </c>
      <c r="C16" s="13" t="s">
        <v>32</v>
      </c>
      <c r="D16" s="15">
        <v>39110000</v>
      </c>
      <c r="E16" s="57">
        <f t="shared" si="0"/>
        <v>0</v>
      </c>
      <c r="F16" s="54"/>
      <c r="G16" s="55"/>
      <c r="H16" s="58"/>
      <c r="I16" s="56"/>
      <c r="J16" s="59"/>
    </row>
    <row r="17" spans="2:10">
      <c r="B17" s="12" t="s">
        <v>15</v>
      </c>
      <c r="C17" s="13" t="s">
        <v>33</v>
      </c>
      <c r="D17" s="15">
        <v>40900000</v>
      </c>
      <c r="E17" s="57">
        <f t="shared" si="0"/>
        <v>0</v>
      </c>
      <c r="F17" s="54"/>
      <c r="G17" s="55"/>
      <c r="H17" s="58"/>
      <c r="I17" s="56"/>
      <c r="J17" s="59"/>
    </row>
    <row r="18" spans="2:10">
      <c r="B18" s="12" t="s">
        <v>10</v>
      </c>
      <c r="C18" s="13" t="s">
        <v>34</v>
      </c>
      <c r="D18" s="15">
        <v>37970000</v>
      </c>
      <c r="E18" s="57">
        <f t="shared" si="0"/>
        <v>0.3</v>
      </c>
      <c r="F18" s="54"/>
      <c r="G18" s="55"/>
      <c r="H18" s="58"/>
      <c r="I18" s="56"/>
      <c r="J18" s="59"/>
    </row>
    <row r="19" spans="2:10">
      <c r="B19" s="12" t="s">
        <v>11</v>
      </c>
      <c r="C19" s="13" t="s">
        <v>35</v>
      </c>
      <c r="D19" s="15">
        <v>40370000</v>
      </c>
      <c r="E19" s="57">
        <f t="shared" si="0"/>
        <v>0.35000000000000003</v>
      </c>
      <c r="F19" s="54"/>
      <c r="G19" s="55"/>
      <c r="H19" s="58"/>
      <c r="I19" s="56"/>
      <c r="J19" s="59"/>
    </row>
    <row r="20" spans="2:10">
      <c r="B20" s="12" t="s">
        <v>9</v>
      </c>
      <c r="C20" s="13" t="s">
        <v>36</v>
      </c>
      <c r="D20" s="15">
        <v>41330000</v>
      </c>
      <c r="E20" s="57">
        <f t="shared" si="0"/>
        <v>0.3</v>
      </c>
      <c r="F20" s="54"/>
      <c r="G20" s="55"/>
      <c r="H20" s="58"/>
      <c r="I20" s="56"/>
      <c r="J20" s="59"/>
    </row>
    <row r="21" spans="2:10">
      <c r="B21" s="12" t="s">
        <v>13</v>
      </c>
      <c r="C21" s="13" t="s">
        <v>37</v>
      </c>
      <c r="D21" s="15">
        <v>38790000</v>
      </c>
      <c r="E21" s="57">
        <f t="shared" si="0"/>
        <v>0.28000000000000003</v>
      </c>
      <c r="F21" s="54"/>
      <c r="G21" s="55"/>
      <c r="H21" s="58"/>
      <c r="I21" s="56"/>
      <c r="J21" s="59"/>
    </row>
    <row r="22" spans="2:10">
      <c r="B22" s="12" t="s">
        <v>18</v>
      </c>
      <c r="C22" s="13" t="s">
        <v>38</v>
      </c>
      <c r="D22" s="15">
        <v>80210000</v>
      </c>
      <c r="E22" s="57">
        <f t="shared" si="0"/>
        <v>0.26</v>
      </c>
      <c r="F22" s="54"/>
      <c r="G22" s="55"/>
      <c r="H22" s="58"/>
      <c r="I22" s="56"/>
      <c r="J22" s="59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F63BF-26A4-4610-BB5E-05010C57E4FC}">
  <dimension ref="B1:J30"/>
  <sheetViews>
    <sheetView showGridLines="0" zoomScaleNormal="100" workbookViewId="0">
      <selection activeCell="H9" sqref="H9"/>
    </sheetView>
  </sheetViews>
  <sheetFormatPr defaultRowHeight="17.399999999999999"/>
  <cols>
    <col min="1" max="1" width="2.5" customWidth="1"/>
    <col min="2" max="2" width="10.796875" customWidth="1"/>
    <col min="3" max="3" width="10.296875" customWidth="1"/>
    <col min="4" max="4" width="31" customWidth="1"/>
    <col min="5" max="5" width="12.796875" style="31" customWidth="1"/>
    <col min="6" max="6" width="6" customWidth="1"/>
    <col min="7" max="7" width="13.3984375" customWidth="1"/>
    <col min="8" max="8" width="15.19921875" customWidth="1"/>
    <col min="10" max="10" width="0" hidden="1" customWidth="1"/>
  </cols>
  <sheetData>
    <row r="1" spans="2:10" ht="12.6" customHeight="1"/>
    <row r="2" spans="2:10" s="2" customFormat="1" ht="27" customHeight="1">
      <c r="B2" s="3" t="s">
        <v>44</v>
      </c>
      <c r="E2" s="30"/>
    </row>
    <row r="3" spans="2:10" ht="18" thickBot="1"/>
    <row r="4" spans="2:10" ht="18" thickBot="1">
      <c r="B4" s="6" t="s">
        <v>40</v>
      </c>
      <c r="C4" s="7" t="s">
        <v>43</v>
      </c>
      <c r="D4" s="7" t="s">
        <v>41</v>
      </c>
      <c r="E4" s="29" t="s">
        <v>42</v>
      </c>
      <c r="G4" s="33" t="s">
        <v>70</v>
      </c>
      <c r="H4" s="34" t="s">
        <v>71</v>
      </c>
      <c r="J4" s="18" t="s">
        <v>51</v>
      </c>
    </row>
    <row r="5" spans="2:10">
      <c r="B5" s="35">
        <v>43832</v>
      </c>
      <c r="C5" s="10" t="s">
        <v>51</v>
      </c>
      <c r="D5" s="10" t="s">
        <v>53</v>
      </c>
      <c r="E5" s="36">
        <v>16100</v>
      </c>
      <c r="G5" s="18"/>
      <c r="H5" s="32"/>
      <c r="J5" s="18" t="s">
        <v>46</v>
      </c>
    </row>
    <row r="6" spans="2:10">
      <c r="B6" s="37">
        <v>43833</v>
      </c>
      <c r="C6" s="13" t="s">
        <v>46</v>
      </c>
      <c r="D6" s="13" t="s">
        <v>54</v>
      </c>
      <c r="E6" s="38">
        <v>27300</v>
      </c>
      <c r="J6" s="18" t="s">
        <v>45</v>
      </c>
    </row>
    <row r="7" spans="2:10">
      <c r="B7" s="37">
        <v>43834</v>
      </c>
      <c r="C7" s="13" t="s">
        <v>46</v>
      </c>
      <c r="D7" s="13" t="s">
        <v>55</v>
      </c>
      <c r="E7" s="38">
        <v>28100</v>
      </c>
      <c r="J7" s="18" t="s">
        <v>48</v>
      </c>
    </row>
    <row r="8" spans="2:10">
      <c r="B8" s="37">
        <v>43834</v>
      </c>
      <c r="C8" s="13" t="s">
        <v>46</v>
      </c>
      <c r="D8" s="13" t="s">
        <v>56</v>
      </c>
      <c r="E8" s="38">
        <v>14900</v>
      </c>
      <c r="G8" s="33" t="s">
        <v>70</v>
      </c>
      <c r="H8" s="34" t="s">
        <v>120</v>
      </c>
      <c r="J8" s="18" t="s">
        <v>50</v>
      </c>
    </row>
    <row r="9" spans="2:10">
      <c r="B9" s="37">
        <v>43834</v>
      </c>
      <c r="C9" s="13" t="s">
        <v>45</v>
      </c>
      <c r="D9" s="13" t="s">
        <v>57</v>
      </c>
      <c r="E9" s="38">
        <v>27500</v>
      </c>
      <c r="G9" s="18"/>
      <c r="H9" s="32"/>
      <c r="J9" s="18" t="s">
        <v>119</v>
      </c>
    </row>
    <row r="10" spans="2:10">
      <c r="B10" s="37">
        <v>43834</v>
      </c>
      <c r="C10" s="13" t="s">
        <v>51</v>
      </c>
      <c r="D10" s="13" t="s">
        <v>58</v>
      </c>
      <c r="E10" s="38">
        <v>19600</v>
      </c>
      <c r="J10" s="18" t="s">
        <v>47</v>
      </c>
    </row>
    <row r="11" spans="2:10">
      <c r="B11" s="37">
        <v>43836</v>
      </c>
      <c r="C11" s="13" t="s">
        <v>51</v>
      </c>
      <c r="D11" s="13" t="s">
        <v>59</v>
      </c>
      <c r="E11" s="38">
        <v>13500</v>
      </c>
      <c r="J11" s="18" t="s">
        <v>49</v>
      </c>
    </row>
    <row r="12" spans="2:10">
      <c r="B12" s="37">
        <v>43837</v>
      </c>
      <c r="C12" s="13" t="s">
        <v>45</v>
      </c>
      <c r="D12" s="13" t="s">
        <v>55</v>
      </c>
      <c r="E12" s="38">
        <v>15200</v>
      </c>
      <c r="J12" s="18" t="s">
        <v>52</v>
      </c>
    </row>
    <row r="13" spans="2:10">
      <c r="B13" s="37">
        <v>43837</v>
      </c>
      <c r="C13" s="13" t="s">
        <v>48</v>
      </c>
      <c r="D13" s="13" t="s">
        <v>57</v>
      </c>
      <c r="E13" s="38">
        <v>25200</v>
      </c>
    </row>
    <row r="14" spans="2:10">
      <c r="B14" s="37">
        <v>43837</v>
      </c>
      <c r="C14" s="13" t="s">
        <v>50</v>
      </c>
      <c r="D14" s="13" t="s">
        <v>60</v>
      </c>
      <c r="E14" s="38">
        <v>17000</v>
      </c>
    </row>
    <row r="15" spans="2:10">
      <c r="B15" s="37">
        <v>43838</v>
      </c>
      <c r="C15" s="13" t="s">
        <v>118</v>
      </c>
      <c r="D15" s="13" t="s">
        <v>61</v>
      </c>
      <c r="E15" s="38">
        <v>11400</v>
      </c>
    </row>
    <row r="16" spans="2:10">
      <c r="B16" s="37">
        <v>43840</v>
      </c>
      <c r="C16" s="13" t="s">
        <v>47</v>
      </c>
      <c r="D16" s="13" t="s">
        <v>62</v>
      </c>
      <c r="E16" s="38">
        <v>17100</v>
      </c>
    </row>
    <row r="17" spans="2:5">
      <c r="B17" s="37">
        <v>43841</v>
      </c>
      <c r="C17" s="13" t="s">
        <v>48</v>
      </c>
      <c r="D17" s="13" t="s">
        <v>60</v>
      </c>
      <c r="E17" s="38">
        <v>20000</v>
      </c>
    </row>
    <row r="18" spans="2:5">
      <c r="B18" s="37">
        <v>43842</v>
      </c>
      <c r="C18" s="13" t="s">
        <v>50</v>
      </c>
      <c r="D18" s="13" t="s">
        <v>63</v>
      </c>
      <c r="E18" s="38">
        <v>13100</v>
      </c>
    </row>
    <row r="19" spans="2:5">
      <c r="B19" s="37">
        <v>43844</v>
      </c>
      <c r="C19" s="13" t="s">
        <v>48</v>
      </c>
      <c r="D19" s="13" t="s">
        <v>61</v>
      </c>
      <c r="E19" s="38">
        <v>26900</v>
      </c>
    </row>
    <row r="20" spans="2:5">
      <c r="B20" s="37">
        <v>43845</v>
      </c>
      <c r="C20" s="13" t="s">
        <v>49</v>
      </c>
      <c r="D20" s="13" t="s">
        <v>64</v>
      </c>
      <c r="E20" s="38">
        <v>17100</v>
      </c>
    </row>
    <row r="21" spans="2:5">
      <c r="B21" s="37">
        <v>43845</v>
      </c>
      <c r="C21" s="13" t="s">
        <v>51</v>
      </c>
      <c r="D21" s="13" t="s">
        <v>65</v>
      </c>
      <c r="E21" s="38">
        <v>16000</v>
      </c>
    </row>
    <row r="22" spans="2:5">
      <c r="B22" s="37">
        <v>43846</v>
      </c>
      <c r="C22" s="13" t="s">
        <v>51</v>
      </c>
      <c r="D22" s="13" t="s">
        <v>59</v>
      </c>
      <c r="E22" s="38">
        <v>27300</v>
      </c>
    </row>
    <row r="23" spans="2:5">
      <c r="B23" s="37">
        <v>43846</v>
      </c>
      <c r="C23" s="13" t="s">
        <v>51</v>
      </c>
      <c r="D23" s="13" t="s">
        <v>66</v>
      </c>
      <c r="E23" s="38">
        <v>25400</v>
      </c>
    </row>
    <row r="24" spans="2:5">
      <c r="B24" s="37">
        <v>43848</v>
      </c>
      <c r="C24" s="13" t="s">
        <v>50</v>
      </c>
      <c r="D24" s="13" t="s">
        <v>67</v>
      </c>
      <c r="E24" s="38">
        <v>23300</v>
      </c>
    </row>
    <row r="25" spans="2:5">
      <c r="B25" s="37">
        <v>43848</v>
      </c>
      <c r="C25" s="13" t="s">
        <v>52</v>
      </c>
      <c r="D25" s="13" t="s">
        <v>68</v>
      </c>
      <c r="E25" s="38">
        <v>18900</v>
      </c>
    </row>
    <row r="26" spans="2:5">
      <c r="B26" s="37">
        <v>43848</v>
      </c>
      <c r="C26" s="13" t="s">
        <v>118</v>
      </c>
      <c r="D26" s="13" t="s">
        <v>59</v>
      </c>
      <c r="E26" s="38">
        <v>16400</v>
      </c>
    </row>
    <row r="27" spans="2:5">
      <c r="B27" s="37">
        <v>43849</v>
      </c>
      <c r="C27" s="13" t="s">
        <v>50</v>
      </c>
      <c r="D27" s="13" t="s">
        <v>53</v>
      </c>
      <c r="E27" s="38">
        <v>21200</v>
      </c>
    </row>
    <row r="28" spans="2:5">
      <c r="B28" s="37">
        <v>43850</v>
      </c>
      <c r="C28" s="13" t="s">
        <v>46</v>
      </c>
      <c r="D28" s="13" t="s">
        <v>69</v>
      </c>
      <c r="E28" s="38">
        <v>22400</v>
      </c>
    </row>
    <row r="29" spans="2:5">
      <c r="B29" s="37">
        <v>43851</v>
      </c>
      <c r="C29" s="13" t="s">
        <v>48</v>
      </c>
      <c r="D29" s="13" t="s">
        <v>57</v>
      </c>
      <c r="E29" s="38">
        <v>12200</v>
      </c>
    </row>
    <row r="30" spans="2:5">
      <c r="B30" s="37">
        <v>43852</v>
      </c>
      <c r="C30" s="13" t="s">
        <v>51</v>
      </c>
      <c r="D30" s="13" t="s">
        <v>60</v>
      </c>
      <c r="E30" s="38">
        <v>26600</v>
      </c>
    </row>
  </sheetData>
  <phoneticPr fontId="2" type="noConversion"/>
  <dataValidations count="1">
    <dataValidation type="list" allowBlank="1" showInputMessage="1" showErrorMessage="1" sqref="G5" xr:uid="{820DD4D7-E7B6-4886-99D8-670898B9CF79}">
      <formula1>$J$4:$J$12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F320A-F9EE-4728-9AB3-533F856F5708}">
  <dimension ref="B1:L22"/>
  <sheetViews>
    <sheetView showGridLines="0" zoomScaleNormal="100" workbookViewId="0">
      <selection activeCell="H16" sqref="H16"/>
    </sheetView>
  </sheetViews>
  <sheetFormatPr defaultRowHeight="17.399999999999999"/>
  <cols>
    <col min="1" max="1" width="2.5" customWidth="1"/>
    <col min="2" max="6" width="11.69921875" customWidth="1"/>
    <col min="7" max="7" width="2.09765625" customWidth="1"/>
    <col min="8" max="8" width="13.3984375" customWidth="1"/>
    <col min="9" max="12" width="14.796875" bestFit="1" customWidth="1"/>
  </cols>
  <sheetData>
    <row r="1" spans="2:12" ht="12.6" customHeight="1"/>
    <row r="2" spans="2:12" s="2" customFormat="1" ht="27" customHeight="1">
      <c r="B2" s="3" t="s">
        <v>105</v>
      </c>
    </row>
    <row r="3" spans="2:12" ht="18" thickBot="1"/>
    <row r="4" spans="2:12" ht="18" thickBot="1">
      <c r="B4" s="6" t="s">
        <v>85</v>
      </c>
      <c r="C4" s="7" t="s">
        <v>0</v>
      </c>
      <c r="D4" s="7" t="s">
        <v>2</v>
      </c>
      <c r="E4" s="7" t="s">
        <v>76</v>
      </c>
      <c r="F4" s="8" t="s">
        <v>79</v>
      </c>
      <c r="H4" s="33" t="s">
        <v>85</v>
      </c>
      <c r="I4" s="33" t="s">
        <v>0</v>
      </c>
      <c r="J4" s="33" t="s">
        <v>2</v>
      </c>
      <c r="K4" s="33" t="s">
        <v>76</v>
      </c>
      <c r="L4" s="33" t="s">
        <v>79</v>
      </c>
    </row>
    <row r="5" spans="2:12">
      <c r="B5" s="9" t="s">
        <v>86</v>
      </c>
      <c r="C5" s="10" t="s">
        <v>21</v>
      </c>
      <c r="D5" s="10" t="s">
        <v>11</v>
      </c>
      <c r="E5" s="10" t="s">
        <v>77</v>
      </c>
      <c r="F5" s="11" t="s">
        <v>80</v>
      </c>
      <c r="H5" s="18" t="s">
        <v>88</v>
      </c>
      <c r="I5" s="60"/>
      <c r="J5" s="18"/>
      <c r="K5" s="18"/>
      <c r="L5" s="18"/>
    </row>
    <row r="6" spans="2:12">
      <c r="B6" s="12" t="s">
        <v>87</v>
      </c>
      <c r="C6" s="13" t="s">
        <v>22</v>
      </c>
      <c r="D6" s="13" t="s">
        <v>16</v>
      </c>
      <c r="E6" s="13" t="s">
        <v>77</v>
      </c>
      <c r="F6" s="14" t="s">
        <v>81</v>
      </c>
    </row>
    <row r="7" spans="2:12">
      <c r="B7" s="12" t="s">
        <v>88</v>
      </c>
      <c r="C7" s="13" t="s">
        <v>23</v>
      </c>
      <c r="D7" s="13" t="s">
        <v>19</v>
      </c>
      <c r="E7" s="13" t="s">
        <v>78</v>
      </c>
      <c r="F7" s="14" t="s">
        <v>82</v>
      </c>
    </row>
    <row r="8" spans="2:12">
      <c r="B8" s="12" t="s">
        <v>89</v>
      </c>
      <c r="C8" s="13" t="s">
        <v>24</v>
      </c>
      <c r="D8" s="13" t="s">
        <v>13</v>
      </c>
      <c r="E8" s="13" t="s">
        <v>78</v>
      </c>
      <c r="F8" s="14" t="s">
        <v>82</v>
      </c>
    </row>
    <row r="9" spans="2:12">
      <c r="B9" s="12" t="s">
        <v>90</v>
      </c>
      <c r="C9" s="13" t="s">
        <v>25</v>
      </c>
      <c r="D9" s="13" t="s">
        <v>13</v>
      </c>
      <c r="E9" s="13" t="s">
        <v>78</v>
      </c>
      <c r="F9" s="14" t="s">
        <v>80</v>
      </c>
      <c r="H9" s="33" t="s">
        <v>85</v>
      </c>
      <c r="I9" s="63" t="s">
        <v>104</v>
      </c>
      <c r="J9" s="64"/>
    </row>
    <row r="10" spans="2:12">
      <c r="B10" s="12" t="s">
        <v>91</v>
      </c>
      <c r="C10" s="13" t="s">
        <v>26</v>
      </c>
      <c r="D10" s="13" t="s">
        <v>9</v>
      </c>
      <c r="E10" s="13" t="s">
        <v>77</v>
      </c>
      <c r="F10" s="14" t="s">
        <v>83</v>
      </c>
      <c r="H10" s="18" t="s">
        <v>92</v>
      </c>
      <c r="I10" s="61"/>
      <c r="J10" s="62"/>
    </row>
    <row r="11" spans="2:12">
      <c r="B11" s="12" t="s">
        <v>92</v>
      </c>
      <c r="C11" s="13" t="s">
        <v>27</v>
      </c>
      <c r="D11" s="13" t="s">
        <v>17</v>
      </c>
      <c r="E11" s="13" t="s">
        <v>77</v>
      </c>
      <c r="F11" s="14" t="s">
        <v>81</v>
      </c>
    </row>
    <row r="12" spans="2:12">
      <c r="B12" s="12" t="s">
        <v>93</v>
      </c>
      <c r="C12" s="13" t="s">
        <v>28</v>
      </c>
      <c r="D12" s="13" t="s">
        <v>11</v>
      </c>
      <c r="E12" s="13" t="s">
        <v>77</v>
      </c>
      <c r="F12" s="14" t="s">
        <v>82</v>
      </c>
    </row>
    <row r="13" spans="2:12">
      <c r="B13" s="12" t="s">
        <v>94</v>
      </c>
      <c r="C13" s="13" t="s">
        <v>29</v>
      </c>
      <c r="D13" s="13" t="s">
        <v>11</v>
      </c>
      <c r="E13" s="13" t="s">
        <v>78</v>
      </c>
      <c r="F13" s="14" t="s">
        <v>83</v>
      </c>
    </row>
    <row r="14" spans="2:12">
      <c r="B14" s="12" t="s">
        <v>95</v>
      </c>
      <c r="C14" s="13" t="s">
        <v>30</v>
      </c>
      <c r="D14" s="13" t="s">
        <v>15</v>
      </c>
      <c r="E14" s="13" t="s">
        <v>77</v>
      </c>
      <c r="F14" s="14" t="s">
        <v>83</v>
      </c>
    </row>
    <row r="15" spans="2:12">
      <c r="B15" s="12" t="s">
        <v>96</v>
      </c>
      <c r="C15" s="13" t="s">
        <v>31</v>
      </c>
      <c r="D15" s="13" t="s">
        <v>17</v>
      </c>
      <c r="E15" s="13" t="s">
        <v>77</v>
      </c>
      <c r="F15" s="14" t="s">
        <v>81</v>
      </c>
    </row>
    <row r="16" spans="2:12">
      <c r="B16" s="12" t="s">
        <v>97</v>
      </c>
      <c r="C16" s="13" t="s">
        <v>32</v>
      </c>
      <c r="D16" s="13" t="s">
        <v>16</v>
      </c>
      <c r="E16" s="13" t="s">
        <v>77</v>
      </c>
      <c r="F16" s="14" t="s">
        <v>80</v>
      </c>
    </row>
    <row r="17" spans="2:6">
      <c r="B17" s="12" t="s">
        <v>98</v>
      </c>
      <c r="C17" s="13" t="s">
        <v>33</v>
      </c>
      <c r="D17" s="13" t="s">
        <v>15</v>
      </c>
      <c r="E17" s="13" t="s">
        <v>78</v>
      </c>
      <c r="F17" s="14" t="s">
        <v>80</v>
      </c>
    </row>
    <row r="18" spans="2:6">
      <c r="B18" s="12" t="s">
        <v>99</v>
      </c>
      <c r="C18" s="13" t="s">
        <v>34</v>
      </c>
      <c r="D18" s="13" t="s">
        <v>9</v>
      </c>
      <c r="E18" s="13" t="s">
        <v>78</v>
      </c>
      <c r="F18" s="14" t="s">
        <v>83</v>
      </c>
    </row>
    <row r="19" spans="2:6">
      <c r="B19" s="12" t="s">
        <v>100</v>
      </c>
      <c r="C19" s="13" t="s">
        <v>35</v>
      </c>
      <c r="D19" s="13" t="s">
        <v>11</v>
      </c>
      <c r="E19" s="13" t="s">
        <v>78</v>
      </c>
      <c r="F19" s="14" t="s">
        <v>81</v>
      </c>
    </row>
    <row r="20" spans="2:6">
      <c r="B20" s="12" t="s">
        <v>101</v>
      </c>
      <c r="C20" s="13" t="s">
        <v>36</v>
      </c>
      <c r="D20" s="13" t="s">
        <v>9</v>
      </c>
      <c r="E20" s="13" t="s">
        <v>77</v>
      </c>
      <c r="F20" s="14" t="s">
        <v>80</v>
      </c>
    </row>
    <row r="21" spans="2:6">
      <c r="B21" s="12" t="s">
        <v>102</v>
      </c>
      <c r="C21" s="13" t="s">
        <v>37</v>
      </c>
      <c r="D21" s="13" t="s">
        <v>13</v>
      </c>
      <c r="E21" s="13" t="s">
        <v>78</v>
      </c>
      <c r="F21" s="14" t="s">
        <v>84</v>
      </c>
    </row>
    <row r="22" spans="2:6">
      <c r="B22" s="12" t="s">
        <v>103</v>
      </c>
      <c r="C22" s="13" t="s">
        <v>38</v>
      </c>
      <c r="D22" s="13" t="s">
        <v>17</v>
      </c>
      <c r="E22" s="13" t="s">
        <v>77</v>
      </c>
      <c r="F22" s="14" t="s">
        <v>83</v>
      </c>
    </row>
  </sheetData>
  <mergeCells count="2">
    <mergeCell ref="I10:J10"/>
    <mergeCell ref="I9:J9"/>
  </mergeCells>
  <phoneticPr fontId="2" type="noConversion"/>
  <dataValidations count="1">
    <dataValidation type="list" allowBlank="1" showInputMessage="1" showErrorMessage="1" sqref="H5 H10" xr:uid="{66AC6FF6-B3DD-4BBA-AB1B-4C321498FED3}">
      <formula1>$B$5:$B$22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7B4CC-3AD5-4A17-91CE-AF659FE5FECE}">
  <dimension ref="B1:I22"/>
  <sheetViews>
    <sheetView zoomScaleNormal="100" workbookViewId="0">
      <selection activeCell="E16" sqref="E16"/>
    </sheetView>
  </sheetViews>
  <sheetFormatPr defaultRowHeight="17.399999999999999"/>
  <cols>
    <col min="1" max="1" width="2.5" customWidth="1"/>
    <col min="2" max="2" width="11" customWidth="1"/>
    <col min="3" max="6" width="9.5" customWidth="1"/>
    <col min="9" max="9" width="10.8984375" customWidth="1"/>
  </cols>
  <sheetData>
    <row r="1" spans="2:9" ht="12.6" customHeight="1"/>
    <row r="2" spans="2:9" s="2" customFormat="1" ht="27" customHeight="1">
      <c r="B2" s="3" t="s">
        <v>110</v>
      </c>
    </row>
    <row r="3" spans="2:9" ht="18" thickBot="1"/>
    <row r="4" spans="2:9" ht="18" thickBot="1">
      <c r="B4" s="39" t="s">
        <v>0</v>
      </c>
      <c r="C4" s="16" t="s">
        <v>106</v>
      </c>
      <c r="D4" s="16" t="s">
        <v>107</v>
      </c>
      <c r="E4" s="16" t="s">
        <v>108</v>
      </c>
      <c r="F4" s="26" t="s">
        <v>109</v>
      </c>
      <c r="H4" s="34" t="s">
        <v>1</v>
      </c>
      <c r="I4" s="34" t="s">
        <v>111</v>
      </c>
    </row>
    <row r="5" spans="2:9">
      <c r="B5" s="40" t="s">
        <v>21</v>
      </c>
      <c r="C5" s="10">
        <v>29</v>
      </c>
      <c r="D5" s="10">
        <v>27</v>
      </c>
      <c r="E5" s="10">
        <v>19</v>
      </c>
      <c r="F5" s="11">
        <v>21</v>
      </c>
      <c r="H5" s="19"/>
      <c r="I5" s="19"/>
    </row>
    <row r="6" spans="2:9">
      <c r="B6" s="41" t="s">
        <v>22</v>
      </c>
      <c r="C6" s="13">
        <v>50</v>
      </c>
      <c r="D6" s="13">
        <v>24</v>
      </c>
      <c r="E6" s="13">
        <v>12</v>
      </c>
      <c r="F6" s="14">
        <v>48</v>
      </c>
    </row>
    <row r="7" spans="2:9">
      <c r="B7" s="41" t="s">
        <v>23</v>
      </c>
      <c r="C7" s="13">
        <v>50</v>
      </c>
      <c r="D7" s="13">
        <v>50</v>
      </c>
      <c r="E7" s="13">
        <v>16</v>
      </c>
      <c r="F7" s="14">
        <v>21</v>
      </c>
    </row>
    <row r="8" spans="2:9">
      <c r="B8" s="41" t="s">
        <v>24</v>
      </c>
      <c r="C8" s="13">
        <v>24</v>
      </c>
      <c r="D8" s="13">
        <v>28</v>
      </c>
      <c r="E8" s="13">
        <v>34</v>
      </c>
      <c r="F8" s="14">
        <v>26</v>
      </c>
    </row>
    <row r="9" spans="2:9">
      <c r="B9" s="41" t="s">
        <v>25</v>
      </c>
      <c r="C9" s="13">
        <v>35</v>
      </c>
      <c r="D9" s="13">
        <v>27</v>
      </c>
      <c r="E9" s="13">
        <v>43</v>
      </c>
      <c r="F9" s="14">
        <v>23</v>
      </c>
    </row>
    <row r="10" spans="2:9">
      <c r="B10" s="41" t="s">
        <v>26</v>
      </c>
      <c r="C10" s="13">
        <v>10</v>
      </c>
      <c r="D10" s="13">
        <v>17</v>
      </c>
      <c r="E10" s="13">
        <v>36</v>
      </c>
      <c r="F10" s="14">
        <v>47</v>
      </c>
    </row>
    <row r="11" spans="2:9">
      <c r="B11" s="41" t="s">
        <v>27</v>
      </c>
      <c r="C11" s="13">
        <v>36</v>
      </c>
      <c r="D11" s="13">
        <v>41</v>
      </c>
      <c r="E11" s="13">
        <v>15</v>
      </c>
      <c r="F11" s="14">
        <v>49</v>
      </c>
    </row>
    <row r="12" spans="2:9">
      <c r="B12" s="41" t="s">
        <v>28</v>
      </c>
      <c r="C12" s="13">
        <v>32</v>
      </c>
      <c r="D12" s="13">
        <v>21</v>
      </c>
      <c r="E12" s="13">
        <v>38</v>
      </c>
      <c r="F12" s="14">
        <v>37</v>
      </c>
    </row>
    <row r="13" spans="2:9">
      <c r="B13" s="41" t="s">
        <v>29</v>
      </c>
      <c r="C13" s="13">
        <v>14</v>
      </c>
      <c r="D13" s="13">
        <v>18</v>
      </c>
      <c r="E13" s="13">
        <v>41</v>
      </c>
      <c r="F13" s="14">
        <v>30</v>
      </c>
    </row>
    <row r="14" spans="2:9">
      <c r="B14" s="41" t="s">
        <v>30</v>
      </c>
      <c r="C14" s="13">
        <v>10</v>
      </c>
      <c r="D14" s="13">
        <v>29</v>
      </c>
      <c r="E14" s="13">
        <v>19</v>
      </c>
      <c r="F14" s="14">
        <v>36</v>
      </c>
    </row>
    <row r="15" spans="2:9">
      <c r="B15" s="41" t="s">
        <v>31</v>
      </c>
      <c r="C15" s="13">
        <v>34</v>
      </c>
      <c r="D15" s="13">
        <v>32</v>
      </c>
      <c r="E15" s="13">
        <v>10</v>
      </c>
      <c r="F15" s="14">
        <v>11</v>
      </c>
    </row>
    <row r="16" spans="2:9">
      <c r="B16" s="41" t="s">
        <v>32</v>
      </c>
      <c r="C16" s="13">
        <v>30</v>
      </c>
      <c r="D16" s="13">
        <v>25</v>
      </c>
      <c r="E16" s="13">
        <v>48</v>
      </c>
      <c r="F16" s="14">
        <v>11</v>
      </c>
    </row>
    <row r="17" spans="2:6">
      <c r="B17" s="41" t="s">
        <v>33</v>
      </c>
      <c r="C17" s="13">
        <v>25</v>
      </c>
      <c r="D17" s="13">
        <v>49</v>
      </c>
      <c r="E17" s="13">
        <v>28</v>
      </c>
      <c r="F17" s="14">
        <v>34</v>
      </c>
    </row>
    <row r="18" spans="2:6">
      <c r="B18" s="41" t="s">
        <v>34</v>
      </c>
      <c r="C18" s="13">
        <v>10</v>
      </c>
      <c r="D18" s="13">
        <v>32</v>
      </c>
      <c r="E18" s="13">
        <v>20</v>
      </c>
      <c r="F18" s="14">
        <v>31</v>
      </c>
    </row>
    <row r="19" spans="2:6">
      <c r="B19" s="41" t="s">
        <v>35</v>
      </c>
      <c r="C19" s="13">
        <v>38</v>
      </c>
      <c r="D19" s="13">
        <v>28</v>
      </c>
      <c r="E19" s="13">
        <v>34</v>
      </c>
      <c r="F19" s="14">
        <v>39</v>
      </c>
    </row>
    <row r="20" spans="2:6">
      <c r="B20" s="41" t="s">
        <v>36</v>
      </c>
      <c r="C20" s="13">
        <v>32</v>
      </c>
      <c r="D20" s="13">
        <v>45</v>
      </c>
      <c r="E20" s="13">
        <v>30</v>
      </c>
      <c r="F20" s="14">
        <v>46</v>
      </c>
    </row>
    <row r="21" spans="2:6">
      <c r="B21" s="41" t="s">
        <v>37</v>
      </c>
      <c r="C21" s="13">
        <v>36</v>
      </c>
      <c r="D21" s="13">
        <v>22</v>
      </c>
      <c r="E21" s="13">
        <v>28</v>
      </c>
      <c r="F21" s="14">
        <v>22</v>
      </c>
    </row>
    <row r="22" spans="2:6">
      <c r="B22" s="41" t="s">
        <v>38</v>
      </c>
      <c r="C22" s="13">
        <v>22</v>
      </c>
      <c r="D22" s="13">
        <v>29</v>
      </c>
      <c r="E22" s="13">
        <v>24</v>
      </c>
      <c r="F22" s="14">
        <v>47</v>
      </c>
    </row>
  </sheetData>
  <phoneticPr fontId="2" type="noConversion"/>
  <dataValidations count="1">
    <dataValidation type="list" allowBlank="1" showInputMessage="1" showErrorMessage="1" sqref="H5" xr:uid="{2B9BA05F-4B35-448F-8671-EEE9568C1CA2}">
      <formula1>$B$5:$B$22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시작</vt:lpstr>
      <vt:lpstr>상여금 및 소득세계산</vt:lpstr>
      <vt:lpstr>양방향&amp;와일드카드</vt:lpstr>
      <vt:lpstr>범위반환 및 결과값합치기</vt:lpstr>
      <vt:lpstr>특정조건의 최대값 찾기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Oppadu</dc:creator>
  <cp:lastModifiedBy>Oppadu</cp:lastModifiedBy>
  <dcterms:created xsi:type="dcterms:W3CDTF">2020-02-16T15:15:28Z</dcterms:created>
  <dcterms:modified xsi:type="dcterms:W3CDTF">2020-02-19T11:11:48Z</dcterms:modified>
</cp:coreProperties>
</file>