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8DEAAE06-6277-47AA-BB98-96BA495F9A84}" xr6:coauthVersionLast="47" xr6:coauthVersionMax="47" xr10:uidLastSave="{00000000-0000-0000-0000-000000000000}"/>
  <bookViews>
    <workbookView xWindow="-120" yWindow="-120" windowWidth="38640" windowHeight="21390" xr2:uid="{F4D5B629-FAE8-4DC8-AAFB-98E0C6403F89}"/>
  </bookViews>
  <sheets>
    <sheet name="헬로마트입고내역" sheetId="1" r:id="rId1"/>
    <sheet name="헬로마트주간매출-피벗" sheetId="2" r:id="rId2"/>
    <sheet name="헬로마트주간매출-원본" sheetId="3" r:id="rId3"/>
  </sheets>
  <definedNames>
    <definedName name="_xlnm._FilterDatabase" localSheetId="0" hidden="1">헬로마트입고내역!$B$4:$D$53</definedName>
  </definedNames>
  <calcPr calcId="191029"/>
  <pivotCaches>
    <pivotCache cacheId="60" r:id="rId4"/>
    <pivotCache cacheId="6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C5" i="1"/>
  <c r="C6" i="1" s="1"/>
  <c r="C7" i="1" s="1"/>
  <c r="C8" i="1" s="1"/>
  <c r="C9" i="1" s="1"/>
  <c r="C10" i="1" s="1"/>
  <c r="C11" i="1" s="1"/>
  <c r="C18" i="1" s="1"/>
  <c r="C25" i="1" s="1"/>
  <c r="C32" i="1" s="1"/>
  <c r="C39" i="1" s="1"/>
  <c r="C46" i="1" s="1"/>
  <c r="C53" i="1" s="1"/>
  <c r="C17" i="1" l="1"/>
  <c r="C24" i="1" s="1"/>
  <c r="C31" i="1" s="1"/>
  <c r="C38" i="1" s="1"/>
  <c r="C45" i="1" s="1"/>
  <c r="C52" i="1" s="1"/>
  <c r="C16" i="1"/>
  <c r="C23" i="1" s="1"/>
  <c r="C30" i="1" s="1"/>
  <c r="C37" i="1" s="1"/>
  <c r="C44" i="1" s="1"/>
  <c r="C51" i="1" s="1"/>
  <c r="C15" i="1"/>
  <c r="C22" i="1" s="1"/>
  <c r="C29" i="1" s="1"/>
  <c r="C36" i="1" s="1"/>
  <c r="C43" i="1" s="1"/>
  <c r="C50" i="1" s="1"/>
  <c r="C14" i="1"/>
  <c r="C21" i="1" s="1"/>
  <c r="C28" i="1" s="1"/>
  <c r="C35" i="1" s="1"/>
  <c r="C42" i="1" s="1"/>
  <c r="C49" i="1" s="1"/>
  <c r="C13" i="1"/>
  <c r="C20" i="1" s="1"/>
  <c r="C27" i="1" s="1"/>
  <c r="C34" i="1" s="1"/>
  <c r="C41" i="1" s="1"/>
  <c r="C48" i="1" s="1"/>
  <c r="C12" i="1"/>
  <c r="C19" i="1" s="1"/>
  <c r="C26" i="1" s="1"/>
  <c r="C33" i="1" s="1"/>
  <c r="C40" i="1" s="1"/>
  <c r="C47" i="1" s="1"/>
</calcChain>
</file>

<file path=xl/sharedStrings.xml><?xml version="1.0" encoding="utf-8"?>
<sst xmlns="http://schemas.openxmlformats.org/spreadsheetml/2006/main" count="168" uniqueCount="46">
  <si>
    <t>제품명</t>
  </si>
  <si>
    <t>입고일</t>
    <phoneticPr fontId="2" type="noConversion"/>
  </si>
  <si>
    <t>컴퓨터</t>
  </si>
  <si>
    <t>모니터</t>
  </si>
  <si>
    <t>책상</t>
  </si>
  <si>
    <t>의자</t>
  </si>
  <si>
    <t>선풍기</t>
  </si>
  <si>
    <t>냉장고</t>
  </si>
  <si>
    <t>에어컨</t>
  </si>
  <si>
    <t>입고수량</t>
    <phoneticPr fontId="2" type="noConversion"/>
  </si>
  <si>
    <t>합계 : 입고수량</t>
  </si>
  <si>
    <t>열 레이블</t>
  </si>
  <si>
    <t>총합계</t>
  </si>
  <si>
    <t>행 레이블</t>
  </si>
  <si>
    <t>입고합계</t>
  </si>
  <si>
    <t>입고비율</t>
  </si>
  <si>
    <t>홍대점</t>
  </si>
  <si>
    <t>여의도점</t>
  </si>
  <si>
    <t>압구정점</t>
  </si>
  <si>
    <t>신촌점</t>
  </si>
  <si>
    <t>서초점</t>
  </si>
  <si>
    <t>강남점</t>
  </si>
  <si>
    <t>20년 6주</t>
  </si>
  <si>
    <t>20년 5주</t>
  </si>
  <si>
    <t>20년 4주</t>
  </si>
  <si>
    <t>20년 3주</t>
  </si>
  <si>
    <t>20년 2주</t>
  </si>
  <si>
    <t>20년 1주</t>
  </si>
  <si>
    <t>합계 : 매출액</t>
  </si>
  <si>
    <t>20년 6주</t>
    <phoneticPr fontId="2" type="noConversion"/>
  </si>
  <si>
    <t>여의도점</t>
    <phoneticPr fontId="2" type="noConversion"/>
  </si>
  <si>
    <t>압구정점</t>
    <phoneticPr fontId="2" type="noConversion"/>
  </si>
  <si>
    <t>홍대점</t>
    <phoneticPr fontId="2" type="noConversion"/>
  </si>
  <si>
    <t>서초점</t>
    <phoneticPr fontId="2" type="noConversion"/>
  </si>
  <si>
    <t>강남점</t>
    <phoneticPr fontId="2" type="noConversion"/>
  </si>
  <si>
    <t>신촌점</t>
    <phoneticPr fontId="2" type="noConversion"/>
  </si>
  <si>
    <t>20년 5주</t>
    <phoneticPr fontId="2" type="noConversion"/>
  </si>
  <si>
    <t>20년 4주</t>
    <phoneticPr fontId="2" type="noConversion"/>
  </si>
  <si>
    <t>20년 3주</t>
    <phoneticPr fontId="2" type="noConversion"/>
  </si>
  <si>
    <t>20년 2주</t>
    <phoneticPr fontId="2" type="noConversion"/>
  </si>
  <si>
    <t>20년 1주</t>
    <phoneticPr fontId="2" type="noConversion"/>
  </si>
  <si>
    <t>매출액</t>
    <phoneticPr fontId="2" type="noConversion"/>
  </si>
  <si>
    <t>주번호</t>
    <phoneticPr fontId="2" type="noConversion"/>
  </si>
  <si>
    <t>매장명</t>
    <phoneticPr fontId="2" type="noConversion"/>
  </si>
  <si>
    <t>헬로마트 주간 판매내역</t>
    <phoneticPr fontId="2" type="noConversion"/>
  </si>
  <si>
    <t>트렌드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</si>
</sst>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;\-#,##0;\-;@"/>
  </numFmts>
  <fonts count="6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4" fontId="3" fillId="2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  <xf numFmtId="41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horizontal="left" vertical="center"/>
    </xf>
    <xf numFmtId="14" fontId="0" fillId="0" borderId="0" xfId="0" quotePrefix="1" applyNumberFormat="1" applyAlignment="1">
      <alignment horizontal="center" vertical="center"/>
    </xf>
    <xf numFmtId="0" fontId="0" fillId="3" borderId="0" xfId="0" applyFill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표준" xfId="0" builtinId="0"/>
  </cellStyles>
  <dxfs count="3">
    <dxf>
      <alignment horizontal="left"/>
    </dxf>
    <dxf>
      <alignment horizontal="center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3-019%20&#54764;&#47196;&#47560;&#53944;%20&#51077;&#44256;&#45236;&#50669;%20&#45572;&#44228;%20&#44396;&#54616;&#44592;-&#50756;&#49457;&#54028;&#51068;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50.136342708334" createdVersion="7" refreshedVersion="7" minRefreshableVersion="3" recordCount="49" xr:uid="{490C7298-7B30-4FF5-B197-BE3FCC331049}">
  <cacheSource type="worksheet">
    <worksheetSource ref="B4:D53" sheet="헬로마트입고내역"/>
  </cacheSource>
  <cacheFields count="3">
    <cacheField name="제품명" numFmtId="0">
      <sharedItems count="7">
        <s v="컴퓨터"/>
        <s v="모니터"/>
        <s v="책상"/>
        <s v="의자"/>
        <s v="선풍기"/>
        <s v="냉장고"/>
        <s v="에어컨"/>
      </sharedItems>
    </cacheField>
    <cacheField name="입고일" numFmtId="14">
      <sharedItems containsSemiMixedTypes="0" containsNonDate="0" containsDate="1" containsString="0" minDate="2021-06-01T00:00:00" maxDate="2021-06-08T00:00:00" count="7">
        <d v="2021-06-01T00:00:00"/>
        <d v="2021-06-02T00:00:00"/>
        <d v="2021-06-03T00:00:00"/>
        <d v="2021-06-04T00:00:00"/>
        <d v="2021-06-05T00:00:00"/>
        <d v="2021-06-06T00:00:00"/>
        <d v="2021-06-07T00:00:00"/>
      </sharedItems>
    </cacheField>
    <cacheField name="입고수량" numFmtId="176">
      <sharedItems containsSemiMixedTypes="0" containsString="0" containsNumber="1" containsInteger="1" minValue="0" maxValue="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57.158554050926" createdVersion="7" refreshedVersion="7" minRefreshableVersion="3" recordCount="36" xr:uid="{5CDA99EC-03F7-44E9-A099-344A2755EF57}">
  <cacheSource type="worksheet">
    <worksheetSource ref="B4:D40" sheet="헬로마트주간매출-원본" r:id="rId2"/>
  </cacheSource>
  <cacheFields count="3">
    <cacheField name="매장명" numFmtId="0">
      <sharedItems count="6">
        <s v="신촌점"/>
        <s v="강남점"/>
        <s v="서초점"/>
        <s v="홍대점"/>
        <s v="압구정점"/>
        <s v="여의도점"/>
      </sharedItems>
    </cacheField>
    <cacheField name="주번호" numFmtId="14">
      <sharedItems count="7">
        <s v="20년 1주"/>
        <s v="20년 2주"/>
        <s v="20년 3주"/>
        <s v="20년 4주"/>
        <s v="20년 5주"/>
        <s v="20년 6주"/>
        <s v="20년 7주" u="1"/>
      </sharedItems>
    </cacheField>
    <cacheField name="매출액" numFmtId="176">
      <sharedItems containsSemiMixedTypes="0" containsString="0" containsNumber="1" containsInteger="1" minValue="1002000" maxValue="291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x v="0"/>
    <x v="0"/>
    <n v="0"/>
  </r>
  <r>
    <x v="0"/>
    <x v="1"/>
    <n v="15"/>
  </r>
  <r>
    <x v="0"/>
    <x v="2"/>
    <n v="0"/>
  </r>
  <r>
    <x v="0"/>
    <x v="3"/>
    <n v="20"/>
  </r>
  <r>
    <x v="0"/>
    <x v="4"/>
    <n v="0"/>
  </r>
  <r>
    <x v="0"/>
    <x v="5"/>
    <n v="5"/>
  </r>
  <r>
    <x v="0"/>
    <x v="6"/>
    <n v="10"/>
  </r>
  <r>
    <x v="1"/>
    <x v="0"/>
    <n v="0"/>
  </r>
  <r>
    <x v="1"/>
    <x v="1"/>
    <n v="20"/>
  </r>
  <r>
    <x v="1"/>
    <x v="2"/>
    <n v="15"/>
  </r>
  <r>
    <x v="1"/>
    <x v="3"/>
    <n v="5"/>
  </r>
  <r>
    <x v="1"/>
    <x v="4"/>
    <n v="0"/>
  </r>
  <r>
    <x v="1"/>
    <x v="5"/>
    <n v="5"/>
  </r>
  <r>
    <x v="1"/>
    <x v="6"/>
    <n v="0"/>
  </r>
  <r>
    <x v="2"/>
    <x v="0"/>
    <n v="5"/>
  </r>
  <r>
    <x v="2"/>
    <x v="1"/>
    <n v="20"/>
  </r>
  <r>
    <x v="2"/>
    <x v="2"/>
    <n v="0"/>
  </r>
  <r>
    <x v="2"/>
    <x v="3"/>
    <n v="5"/>
  </r>
  <r>
    <x v="2"/>
    <x v="4"/>
    <n v="15"/>
  </r>
  <r>
    <x v="2"/>
    <x v="5"/>
    <n v="0"/>
  </r>
  <r>
    <x v="2"/>
    <x v="6"/>
    <n v="0"/>
  </r>
  <r>
    <x v="3"/>
    <x v="0"/>
    <n v="5"/>
  </r>
  <r>
    <x v="3"/>
    <x v="1"/>
    <n v="0"/>
  </r>
  <r>
    <x v="3"/>
    <x v="2"/>
    <n v="15"/>
  </r>
  <r>
    <x v="3"/>
    <x v="3"/>
    <n v="0"/>
  </r>
  <r>
    <x v="3"/>
    <x v="4"/>
    <n v="10"/>
  </r>
  <r>
    <x v="3"/>
    <x v="5"/>
    <n v="0"/>
  </r>
  <r>
    <x v="3"/>
    <x v="6"/>
    <n v="15"/>
  </r>
  <r>
    <x v="4"/>
    <x v="0"/>
    <n v="0"/>
  </r>
  <r>
    <x v="4"/>
    <x v="1"/>
    <n v="0"/>
  </r>
  <r>
    <x v="4"/>
    <x v="2"/>
    <n v="0"/>
  </r>
  <r>
    <x v="4"/>
    <x v="3"/>
    <n v="15"/>
  </r>
  <r>
    <x v="4"/>
    <x v="4"/>
    <n v="10"/>
  </r>
  <r>
    <x v="4"/>
    <x v="5"/>
    <n v="0"/>
  </r>
  <r>
    <x v="4"/>
    <x v="6"/>
    <n v="10"/>
  </r>
  <r>
    <x v="5"/>
    <x v="0"/>
    <n v="20"/>
  </r>
  <r>
    <x v="5"/>
    <x v="1"/>
    <n v="0"/>
  </r>
  <r>
    <x v="5"/>
    <x v="2"/>
    <n v="0"/>
  </r>
  <r>
    <x v="5"/>
    <x v="3"/>
    <n v="10"/>
  </r>
  <r>
    <x v="5"/>
    <x v="4"/>
    <n v="0"/>
  </r>
  <r>
    <x v="5"/>
    <x v="5"/>
    <n v="20"/>
  </r>
  <r>
    <x v="5"/>
    <x v="6"/>
    <n v="15"/>
  </r>
  <r>
    <x v="6"/>
    <x v="0"/>
    <n v="0"/>
  </r>
  <r>
    <x v="6"/>
    <x v="1"/>
    <n v="5"/>
  </r>
  <r>
    <x v="6"/>
    <x v="2"/>
    <n v="0"/>
  </r>
  <r>
    <x v="6"/>
    <x v="3"/>
    <n v="5"/>
  </r>
  <r>
    <x v="6"/>
    <x v="4"/>
    <n v="0"/>
  </r>
  <r>
    <x v="6"/>
    <x v="5"/>
    <n v="5"/>
  </r>
  <r>
    <x v="6"/>
    <x v="6"/>
    <n v="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1002000"/>
  </r>
  <r>
    <x v="1"/>
    <x v="0"/>
    <n v="1017000"/>
  </r>
  <r>
    <x v="2"/>
    <x v="0"/>
    <n v="1689000"/>
  </r>
  <r>
    <x v="3"/>
    <x v="0"/>
    <n v="2502000"/>
  </r>
  <r>
    <x v="4"/>
    <x v="0"/>
    <n v="1519000"/>
  </r>
  <r>
    <x v="5"/>
    <x v="0"/>
    <n v="2205000"/>
  </r>
  <r>
    <x v="0"/>
    <x v="1"/>
    <n v="1875000"/>
  </r>
  <r>
    <x v="1"/>
    <x v="1"/>
    <n v="1179000"/>
  </r>
  <r>
    <x v="2"/>
    <x v="1"/>
    <n v="1109000"/>
  </r>
  <r>
    <x v="3"/>
    <x v="1"/>
    <n v="1769000"/>
  </r>
  <r>
    <x v="4"/>
    <x v="1"/>
    <n v="1029000"/>
  </r>
  <r>
    <x v="5"/>
    <x v="1"/>
    <n v="1189000"/>
  </r>
  <r>
    <x v="0"/>
    <x v="2"/>
    <n v="2829000"/>
  </r>
  <r>
    <x v="1"/>
    <x v="2"/>
    <n v="1294000"/>
  </r>
  <r>
    <x v="2"/>
    <x v="2"/>
    <n v="2757000"/>
  </r>
  <r>
    <x v="3"/>
    <x v="2"/>
    <n v="2726000"/>
  </r>
  <r>
    <x v="4"/>
    <x v="2"/>
    <n v="2155000"/>
  </r>
  <r>
    <x v="5"/>
    <x v="2"/>
    <n v="2014000"/>
  </r>
  <r>
    <x v="0"/>
    <x v="3"/>
    <n v="2291000"/>
  </r>
  <r>
    <x v="1"/>
    <x v="3"/>
    <n v="2824000"/>
  </r>
  <r>
    <x v="2"/>
    <x v="3"/>
    <n v="1493000"/>
  </r>
  <r>
    <x v="3"/>
    <x v="3"/>
    <n v="2842000"/>
  </r>
  <r>
    <x v="4"/>
    <x v="3"/>
    <n v="2411000"/>
  </r>
  <r>
    <x v="5"/>
    <x v="3"/>
    <n v="1285000"/>
  </r>
  <r>
    <x v="0"/>
    <x v="4"/>
    <n v="2178000"/>
  </r>
  <r>
    <x v="1"/>
    <x v="4"/>
    <n v="1029000"/>
  </r>
  <r>
    <x v="2"/>
    <x v="4"/>
    <n v="1887000"/>
  </r>
  <r>
    <x v="3"/>
    <x v="4"/>
    <n v="1862000"/>
  </r>
  <r>
    <x v="4"/>
    <x v="4"/>
    <n v="1729000"/>
  </r>
  <r>
    <x v="5"/>
    <x v="4"/>
    <n v="1593000"/>
  </r>
  <r>
    <x v="0"/>
    <x v="5"/>
    <n v="2735000"/>
  </r>
  <r>
    <x v="1"/>
    <x v="5"/>
    <n v="1599000"/>
  </r>
  <r>
    <x v="2"/>
    <x v="5"/>
    <n v="2881000"/>
  </r>
  <r>
    <x v="3"/>
    <x v="5"/>
    <n v="2915000"/>
  </r>
  <r>
    <x v="4"/>
    <x v="5"/>
    <n v="1528000"/>
  </r>
  <r>
    <x v="5"/>
    <x v="5"/>
    <n v="1604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34461A-CA18-41CE-8C25-09821DC9D12D}" name="피벗 테이블2" cacheId="6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G4:O13" firstHeaderRow="1" firstDataRow="2" firstDataCol="1"/>
  <pivotFields count="3">
    <pivotField axis="axisRow" showAll="0">
      <items count="8">
        <item x="5"/>
        <item x="1"/>
        <item x="4"/>
        <item x="6"/>
        <item x="3"/>
        <item x="2"/>
        <item x="0"/>
        <item t="default"/>
      </items>
    </pivotField>
    <pivotField axis="axisCol" numFmtId="14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176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합계 : 입고수량" fld="2" showDataAs="runTotal" baseField="1" baseItem="1048828" numFmtId="41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32AA02-2F45-4FBF-8ADC-E6BC8278AA6B}" name="피벗 테이블3" cacheId="6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G17:I25" firstHeaderRow="0" firstDataRow="1" firstDataCol="1"/>
  <pivotFields count="3">
    <pivotField axis="axisRow" showAll="0">
      <items count="8">
        <item x="5"/>
        <item x="1"/>
        <item x="4"/>
        <item x="6"/>
        <item x="3"/>
        <item x="2"/>
        <item x="0"/>
        <item t="default"/>
      </items>
    </pivotField>
    <pivotField numFmtId="14" showAll="0"/>
    <pivotField dataField="1" numFmtId="176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입고합계" fld="2" baseField="0" baseItem="0"/>
    <dataField name="입고비율" fld="2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B870D6-1F0D-4BEB-ADE0-87A4E54737DB}" name="피벗 테이블2" cacheId="61" applyNumberFormats="0" applyBorderFormats="0" applyFontFormats="0" applyPatternFormats="0" applyAlignmentFormats="0" applyWidthHeightFormats="1" dataCaption="값" updatedVersion="7" minRefreshableVersion="3" colGrandTotals="0" itemPrintTitles="1" createdVersion="7" indent="0" outline="1" outlineData="1" multipleFieldFilters="0">
  <location ref="B2:H10" firstHeaderRow="1" firstDataRow="2" firstDataCol="1"/>
  <pivotFields count="3">
    <pivotField axis="axisRow" showAll="0">
      <items count="7">
        <item x="1"/>
        <item x="2"/>
        <item x="0"/>
        <item x="4"/>
        <item x="5"/>
        <item x="3"/>
        <item t="default"/>
      </items>
    </pivotField>
    <pivotField axis="axisCol" showAll="0">
      <items count="8">
        <item x="0"/>
        <item x="1"/>
        <item x="2"/>
        <item x="3"/>
        <item x="4"/>
        <item x="5"/>
        <item m="1" x="6"/>
        <item t="default"/>
      </items>
    </pivotField>
    <pivotField dataField="1" numFmtId="176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>
      <x v="5"/>
    </i>
  </colItems>
  <dataFields count="1">
    <dataField name="합계 : 매출액" fld="2" showDataAs="difference" baseField="1" baseItem="1048828" numFmtId="3"/>
  </dataFields>
  <formats count="3">
    <format dxfId="2">
      <pivotArea dataOnly="0" labelOnly="1" grandCol="1" outline="0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field="0" type="button" dataOnly="0" labelOnly="1" outline="0" axis="axisRow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9740-068B-4978-8F92-8417DAFFC469}">
  <dimension ref="B1:O53"/>
  <sheetViews>
    <sheetView tabSelected="1" zoomScaleNormal="100" workbookViewId="0"/>
  </sheetViews>
  <sheetFormatPr defaultRowHeight="16.5" x14ac:dyDescent="0.3"/>
  <cols>
    <col min="1" max="1" width="4.25" customWidth="1"/>
    <col min="2" max="2" width="11.75" customWidth="1"/>
    <col min="3" max="3" width="16" style="7" customWidth="1"/>
    <col min="4" max="4" width="12.75" style="5" customWidth="1"/>
    <col min="5" max="5" width="4.625" customWidth="1"/>
    <col min="6" max="6" width="3.875" customWidth="1"/>
    <col min="7" max="7" width="15.25" bestFit="1" customWidth="1"/>
    <col min="8" max="8" width="12.25" bestFit="1" customWidth="1"/>
    <col min="9" max="14" width="11.875" bestFit="1" customWidth="1"/>
    <col min="15" max="15" width="7.25" bestFit="1" customWidth="1"/>
    <col min="16" max="28" width="3.875" customWidth="1"/>
    <col min="29" max="30" width="6.75" bestFit="1" customWidth="1"/>
  </cols>
  <sheetData>
    <row r="1" spans="2:15" ht="17.25" thickBot="1" x14ac:dyDescent="0.35"/>
    <row r="2" spans="2:15" ht="26.45" customHeight="1" thickBot="1" x14ac:dyDescent="0.35">
      <c r="B2" s="18" t="str">
        <f ca="1">"헬로마트 " &amp; YEAR(TODAY()) &amp; "년 " &amp; MONTH(TODAY()) &amp; "월 입고내역"</f>
        <v>헬로마트 2022년 2월 입고내역</v>
      </c>
      <c r="C2" s="18"/>
      <c r="D2" s="18"/>
    </row>
    <row r="4" spans="2:15" x14ac:dyDescent="0.3">
      <c r="B4" s="1" t="s">
        <v>0</v>
      </c>
      <c r="C4" s="6" t="s">
        <v>1</v>
      </c>
      <c r="D4" s="3" t="s">
        <v>9</v>
      </c>
      <c r="G4" s="9" t="s">
        <v>10</v>
      </c>
      <c r="H4" s="9" t="s">
        <v>11</v>
      </c>
    </row>
    <row r="5" spans="2:15" x14ac:dyDescent="0.3">
      <c r="B5" s="2" t="s">
        <v>2</v>
      </c>
      <c r="C5" s="7">
        <f ca="1">DATE(YEAR(TODAY()),MONTH(TODAY()),1)</f>
        <v>44593</v>
      </c>
      <c r="D5" s="4">
        <v>0</v>
      </c>
      <c r="G5" s="9" t="s">
        <v>13</v>
      </c>
      <c r="H5" s="10">
        <v>44348</v>
      </c>
      <c r="I5" s="10">
        <v>44349</v>
      </c>
      <c r="J5" s="10">
        <v>44350</v>
      </c>
      <c r="K5" s="10">
        <v>44351</v>
      </c>
      <c r="L5" s="10">
        <v>44352</v>
      </c>
      <c r="M5" s="10">
        <v>44353</v>
      </c>
      <c r="N5" s="10">
        <v>44354</v>
      </c>
      <c r="O5" s="10" t="s">
        <v>12</v>
      </c>
    </row>
    <row r="6" spans="2:15" x14ac:dyDescent="0.3">
      <c r="B6" s="2" t="s">
        <v>2</v>
      </c>
      <c r="C6" s="7">
        <f ca="1">C5+1</f>
        <v>44594</v>
      </c>
      <c r="D6" s="4">
        <v>15</v>
      </c>
      <c r="G6" s="11" t="s">
        <v>7</v>
      </c>
      <c r="H6" s="13">
        <v>20</v>
      </c>
      <c r="I6" s="13">
        <v>20</v>
      </c>
      <c r="J6" s="13">
        <v>20</v>
      </c>
      <c r="K6" s="13">
        <v>30</v>
      </c>
      <c r="L6" s="13">
        <v>30</v>
      </c>
      <c r="M6" s="13">
        <v>50</v>
      </c>
      <c r="N6" s="13">
        <v>65</v>
      </c>
      <c r="O6" s="13"/>
    </row>
    <row r="7" spans="2:15" x14ac:dyDescent="0.3">
      <c r="B7" s="2" t="s">
        <v>2</v>
      </c>
      <c r="C7" s="7">
        <f t="shared" ref="C7:C11" ca="1" si="0">C6+1</f>
        <v>44595</v>
      </c>
      <c r="D7" s="4">
        <v>0</v>
      </c>
      <c r="G7" s="11" t="s">
        <v>3</v>
      </c>
      <c r="H7" s="13">
        <v>0</v>
      </c>
      <c r="I7" s="13">
        <v>20</v>
      </c>
      <c r="J7" s="13">
        <v>35</v>
      </c>
      <c r="K7" s="13">
        <v>40</v>
      </c>
      <c r="L7" s="13">
        <v>40</v>
      </c>
      <c r="M7" s="13">
        <v>45</v>
      </c>
      <c r="N7" s="13">
        <v>45</v>
      </c>
      <c r="O7" s="13"/>
    </row>
    <row r="8" spans="2:15" x14ac:dyDescent="0.3">
      <c r="B8" s="2" t="s">
        <v>2</v>
      </c>
      <c r="C8" s="7">
        <f t="shared" ca="1" si="0"/>
        <v>44596</v>
      </c>
      <c r="D8" s="4">
        <v>20</v>
      </c>
      <c r="G8" s="11" t="s">
        <v>6</v>
      </c>
      <c r="H8" s="13">
        <v>0</v>
      </c>
      <c r="I8" s="13">
        <v>0</v>
      </c>
      <c r="J8" s="13">
        <v>0</v>
      </c>
      <c r="K8" s="13">
        <v>15</v>
      </c>
      <c r="L8" s="13">
        <v>25</v>
      </c>
      <c r="M8" s="13">
        <v>25</v>
      </c>
      <c r="N8" s="13">
        <v>35</v>
      </c>
      <c r="O8" s="13"/>
    </row>
    <row r="9" spans="2:15" x14ac:dyDescent="0.3">
      <c r="B9" s="2" t="s">
        <v>2</v>
      </c>
      <c r="C9" s="7">
        <f t="shared" ca="1" si="0"/>
        <v>44597</v>
      </c>
      <c r="D9" s="4">
        <v>0</v>
      </c>
      <c r="G9" s="11" t="s">
        <v>8</v>
      </c>
      <c r="H9" s="13">
        <v>0</v>
      </c>
      <c r="I9" s="13">
        <v>5</v>
      </c>
      <c r="J9" s="13">
        <v>5</v>
      </c>
      <c r="K9" s="13">
        <v>10</v>
      </c>
      <c r="L9" s="13">
        <v>10</v>
      </c>
      <c r="M9" s="13">
        <v>15</v>
      </c>
      <c r="N9" s="13">
        <v>35</v>
      </c>
      <c r="O9" s="13"/>
    </row>
    <row r="10" spans="2:15" x14ac:dyDescent="0.3">
      <c r="B10" s="2" t="s">
        <v>2</v>
      </c>
      <c r="C10" s="7">
        <f t="shared" ca="1" si="0"/>
        <v>44598</v>
      </c>
      <c r="D10" s="4">
        <v>5</v>
      </c>
      <c r="G10" s="11" t="s">
        <v>5</v>
      </c>
      <c r="H10" s="13">
        <v>5</v>
      </c>
      <c r="I10" s="13">
        <v>5</v>
      </c>
      <c r="J10" s="13">
        <v>20</v>
      </c>
      <c r="K10" s="13">
        <v>20</v>
      </c>
      <c r="L10" s="13">
        <v>30</v>
      </c>
      <c r="M10" s="13">
        <v>30</v>
      </c>
      <c r="N10" s="13">
        <v>45</v>
      </c>
      <c r="O10" s="13"/>
    </row>
    <row r="11" spans="2:15" x14ac:dyDescent="0.3">
      <c r="B11" s="2" t="s">
        <v>2</v>
      </c>
      <c r="C11" s="7">
        <f t="shared" ca="1" si="0"/>
        <v>44599</v>
      </c>
      <c r="D11" s="4">
        <v>10</v>
      </c>
      <c r="G11" s="11" t="s">
        <v>4</v>
      </c>
      <c r="H11" s="13">
        <v>5</v>
      </c>
      <c r="I11" s="13">
        <v>25</v>
      </c>
      <c r="J11" s="13">
        <v>25</v>
      </c>
      <c r="K11" s="13">
        <v>30</v>
      </c>
      <c r="L11" s="13">
        <v>45</v>
      </c>
      <c r="M11" s="13">
        <v>45</v>
      </c>
      <c r="N11" s="13">
        <v>45</v>
      </c>
      <c r="O11" s="13"/>
    </row>
    <row r="12" spans="2:15" x14ac:dyDescent="0.3">
      <c r="B12" s="2" t="s">
        <v>3</v>
      </c>
      <c r="C12" s="7">
        <f ca="1">C5</f>
        <v>44593</v>
      </c>
      <c r="D12" s="4">
        <v>0</v>
      </c>
      <c r="G12" s="11" t="s">
        <v>2</v>
      </c>
      <c r="H12" s="13">
        <v>0</v>
      </c>
      <c r="I12" s="13">
        <v>15</v>
      </c>
      <c r="J12" s="13">
        <v>15</v>
      </c>
      <c r="K12" s="13">
        <v>35</v>
      </c>
      <c r="L12" s="13">
        <v>35</v>
      </c>
      <c r="M12" s="13">
        <v>40</v>
      </c>
      <c r="N12" s="13">
        <v>50</v>
      </c>
      <c r="O12" s="13"/>
    </row>
    <row r="13" spans="2:15" x14ac:dyDescent="0.3">
      <c r="B13" s="2" t="s">
        <v>3</v>
      </c>
      <c r="C13" s="7">
        <f t="shared" ref="C13:C53" ca="1" si="1">C6</f>
        <v>44594</v>
      </c>
      <c r="D13" s="4">
        <v>20</v>
      </c>
      <c r="G13" s="11" t="s">
        <v>12</v>
      </c>
      <c r="H13" s="13">
        <v>30</v>
      </c>
      <c r="I13" s="13">
        <v>90</v>
      </c>
      <c r="J13" s="13">
        <v>120</v>
      </c>
      <c r="K13" s="13">
        <v>180</v>
      </c>
      <c r="L13" s="13">
        <v>215</v>
      </c>
      <c r="M13" s="13">
        <v>250</v>
      </c>
      <c r="N13" s="13">
        <v>320</v>
      </c>
      <c r="O13" s="13"/>
    </row>
    <row r="14" spans="2:15" x14ac:dyDescent="0.3">
      <c r="B14" s="2" t="s">
        <v>3</v>
      </c>
      <c r="C14" s="7">
        <f t="shared" ca="1" si="1"/>
        <v>44595</v>
      </c>
      <c r="D14" s="4">
        <v>15</v>
      </c>
    </row>
    <row r="15" spans="2:15" x14ac:dyDescent="0.3">
      <c r="B15" s="2" t="s">
        <v>3</v>
      </c>
      <c r="C15" s="7">
        <f t="shared" ca="1" si="1"/>
        <v>44596</v>
      </c>
      <c r="D15" s="4">
        <v>5</v>
      </c>
    </row>
    <row r="16" spans="2:15" x14ac:dyDescent="0.3">
      <c r="B16" s="2" t="s">
        <v>3</v>
      </c>
      <c r="C16" s="7">
        <f t="shared" ca="1" si="1"/>
        <v>44597</v>
      </c>
      <c r="D16" s="4">
        <v>0</v>
      </c>
    </row>
    <row r="17" spans="2:9" x14ac:dyDescent="0.3">
      <c r="B17" s="2" t="s">
        <v>3</v>
      </c>
      <c r="C17" s="7">
        <f t="shared" ca="1" si="1"/>
        <v>44598</v>
      </c>
      <c r="D17" s="4">
        <v>5</v>
      </c>
      <c r="G17" s="9" t="s">
        <v>13</v>
      </c>
      <c r="H17" t="s">
        <v>14</v>
      </c>
      <c r="I17" t="s">
        <v>15</v>
      </c>
    </row>
    <row r="18" spans="2:9" x14ac:dyDescent="0.3">
      <c r="B18" s="2" t="s">
        <v>3</v>
      </c>
      <c r="C18" s="7">
        <f t="shared" ca="1" si="1"/>
        <v>44599</v>
      </c>
      <c r="D18" s="4">
        <v>0</v>
      </c>
      <c r="G18" s="11" t="s">
        <v>7</v>
      </c>
      <c r="H18" s="8">
        <v>65</v>
      </c>
      <c r="I18" s="12">
        <v>0.203125</v>
      </c>
    </row>
    <row r="19" spans="2:9" x14ac:dyDescent="0.3">
      <c r="B19" s="2" t="s">
        <v>4</v>
      </c>
      <c r="C19" s="7">
        <f t="shared" ca="1" si="1"/>
        <v>44593</v>
      </c>
      <c r="D19" s="4">
        <v>5</v>
      </c>
      <c r="G19" s="11" t="s">
        <v>3</v>
      </c>
      <c r="H19" s="8">
        <v>45</v>
      </c>
      <c r="I19" s="12">
        <v>0.140625</v>
      </c>
    </row>
    <row r="20" spans="2:9" x14ac:dyDescent="0.3">
      <c r="B20" s="2" t="s">
        <v>4</v>
      </c>
      <c r="C20" s="7">
        <f t="shared" ca="1" si="1"/>
        <v>44594</v>
      </c>
      <c r="D20" s="4">
        <v>20</v>
      </c>
      <c r="G20" s="11" t="s">
        <v>6</v>
      </c>
      <c r="H20" s="8">
        <v>35</v>
      </c>
      <c r="I20" s="12">
        <v>0.109375</v>
      </c>
    </row>
    <row r="21" spans="2:9" x14ac:dyDescent="0.3">
      <c r="B21" s="2" t="s">
        <v>4</v>
      </c>
      <c r="C21" s="7">
        <f t="shared" ca="1" si="1"/>
        <v>44595</v>
      </c>
      <c r="D21" s="4">
        <v>0</v>
      </c>
      <c r="G21" s="11" t="s">
        <v>8</v>
      </c>
      <c r="H21" s="8">
        <v>35</v>
      </c>
      <c r="I21" s="12">
        <v>0.109375</v>
      </c>
    </row>
    <row r="22" spans="2:9" x14ac:dyDescent="0.3">
      <c r="B22" s="2" t="s">
        <v>4</v>
      </c>
      <c r="C22" s="7">
        <f t="shared" ca="1" si="1"/>
        <v>44596</v>
      </c>
      <c r="D22" s="4">
        <v>5</v>
      </c>
      <c r="G22" s="11" t="s">
        <v>5</v>
      </c>
      <c r="H22" s="8">
        <v>45</v>
      </c>
      <c r="I22" s="12">
        <v>0.140625</v>
      </c>
    </row>
    <row r="23" spans="2:9" x14ac:dyDescent="0.3">
      <c r="B23" s="2" t="s">
        <v>4</v>
      </c>
      <c r="C23" s="7">
        <f t="shared" ca="1" si="1"/>
        <v>44597</v>
      </c>
      <c r="D23" s="4">
        <v>15</v>
      </c>
      <c r="G23" s="11" t="s">
        <v>4</v>
      </c>
      <c r="H23" s="8">
        <v>45</v>
      </c>
      <c r="I23" s="12">
        <v>0.140625</v>
      </c>
    </row>
    <row r="24" spans="2:9" x14ac:dyDescent="0.3">
      <c r="B24" s="2" t="s">
        <v>4</v>
      </c>
      <c r="C24" s="7">
        <f t="shared" ca="1" si="1"/>
        <v>44598</v>
      </c>
      <c r="D24" s="4">
        <v>0</v>
      </c>
      <c r="G24" s="11" t="s">
        <v>2</v>
      </c>
      <c r="H24" s="8">
        <v>50</v>
      </c>
      <c r="I24" s="12">
        <v>0.15625</v>
      </c>
    </row>
    <row r="25" spans="2:9" x14ac:dyDescent="0.3">
      <c r="B25" s="2" t="s">
        <v>4</v>
      </c>
      <c r="C25" s="7">
        <f t="shared" ca="1" si="1"/>
        <v>44599</v>
      </c>
      <c r="D25" s="4">
        <v>0</v>
      </c>
      <c r="G25" s="11" t="s">
        <v>12</v>
      </c>
      <c r="H25" s="8">
        <v>320</v>
      </c>
      <c r="I25" s="12">
        <v>1</v>
      </c>
    </row>
    <row r="26" spans="2:9" x14ac:dyDescent="0.3">
      <c r="B26" s="2" t="s">
        <v>5</v>
      </c>
      <c r="C26" s="7">
        <f t="shared" ca="1" si="1"/>
        <v>44593</v>
      </c>
      <c r="D26" s="4">
        <v>5</v>
      </c>
    </row>
    <row r="27" spans="2:9" x14ac:dyDescent="0.3">
      <c r="B27" s="2" t="s">
        <v>5</v>
      </c>
      <c r="C27" s="7">
        <f t="shared" ca="1" si="1"/>
        <v>44594</v>
      </c>
      <c r="D27" s="4">
        <v>0</v>
      </c>
    </row>
    <row r="28" spans="2:9" x14ac:dyDescent="0.3">
      <c r="B28" s="2" t="s">
        <v>5</v>
      </c>
      <c r="C28" s="7">
        <f t="shared" ca="1" si="1"/>
        <v>44595</v>
      </c>
      <c r="D28" s="4">
        <v>15</v>
      </c>
    </row>
    <row r="29" spans="2:9" x14ac:dyDescent="0.3">
      <c r="B29" s="2" t="s">
        <v>5</v>
      </c>
      <c r="C29" s="7">
        <f t="shared" ca="1" si="1"/>
        <v>44596</v>
      </c>
      <c r="D29" s="4">
        <v>0</v>
      </c>
    </row>
    <row r="30" spans="2:9" x14ac:dyDescent="0.3">
      <c r="B30" s="2" t="s">
        <v>5</v>
      </c>
      <c r="C30" s="7">
        <f t="shared" ca="1" si="1"/>
        <v>44597</v>
      </c>
      <c r="D30" s="4">
        <v>10</v>
      </c>
    </row>
    <row r="31" spans="2:9" x14ac:dyDescent="0.3">
      <c r="B31" s="2" t="s">
        <v>5</v>
      </c>
      <c r="C31" s="7">
        <f t="shared" ca="1" si="1"/>
        <v>44598</v>
      </c>
      <c r="D31" s="4">
        <v>0</v>
      </c>
    </row>
    <row r="32" spans="2:9" x14ac:dyDescent="0.3">
      <c r="B32" s="2" t="s">
        <v>5</v>
      </c>
      <c r="C32" s="7">
        <f t="shared" ca="1" si="1"/>
        <v>44599</v>
      </c>
      <c r="D32" s="4">
        <v>15</v>
      </c>
    </row>
    <row r="33" spans="2:4" x14ac:dyDescent="0.3">
      <c r="B33" s="2" t="s">
        <v>6</v>
      </c>
      <c r="C33" s="7">
        <f t="shared" ca="1" si="1"/>
        <v>44593</v>
      </c>
      <c r="D33" s="4">
        <v>0</v>
      </c>
    </row>
    <row r="34" spans="2:4" x14ac:dyDescent="0.3">
      <c r="B34" s="2" t="s">
        <v>6</v>
      </c>
      <c r="C34" s="7">
        <f t="shared" ca="1" si="1"/>
        <v>44594</v>
      </c>
      <c r="D34" s="4">
        <v>0</v>
      </c>
    </row>
    <row r="35" spans="2:4" x14ac:dyDescent="0.3">
      <c r="B35" s="2" t="s">
        <v>6</v>
      </c>
      <c r="C35" s="7">
        <f t="shared" ca="1" si="1"/>
        <v>44595</v>
      </c>
      <c r="D35" s="4">
        <v>0</v>
      </c>
    </row>
    <row r="36" spans="2:4" x14ac:dyDescent="0.3">
      <c r="B36" s="2" t="s">
        <v>6</v>
      </c>
      <c r="C36" s="7">
        <f t="shared" ca="1" si="1"/>
        <v>44596</v>
      </c>
      <c r="D36" s="4">
        <v>15</v>
      </c>
    </row>
    <row r="37" spans="2:4" x14ac:dyDescent="0.3">
      <c r="B37" s="2" t="s">
        <v>6</v>
      </c>
      <c r="C37" s="7">
        <f t="shared" ca="1" si="1"/>
        <v>44597</v>
      </c>
      <c r="D37" s="4">
        <v>10</v>
      </c>
    </row>
    <row r="38" spans="2:4" x14ac:dyDescent="0.3">
      <c r="B38" s="2" t="s">
        <v>6</v>
      </c>
      <c r="C38" s="7">
        <f t="shared" ca="1" si="1"/>
        <v>44598</v>
      </c>
      <c r="D38" s="4">
        <v>0</v>
      </c>
    </row>
    <row r="39" spans="2:4" x14ac:dyDescent="0.3">
      <c r="B39" s="2" t="s">
        <v>6</v>
      </c>
      <c r="C39" s="7">
        <f t="shared" ca="1" si="1"/>
        <v>44599</v>
      </c>
      <c r="D39" s="4">
        <v>10</v>
      </c>
    </row>
    <row r="40" spans="2:4" x14ac:dyDescent="0.3">
      <c r="B40" s="2" t="s">
        <v>7</v>
      </c>
      <c r="C40" s="7">
        <f t="shared" ca="1" si="1"/>
        <v>44593</v>
      </c>
      <c r="D40" s="4">
        <v>20</v>
      </c>
    </row>
    <row r="41" spans="2:4" x14ac:dyDescent="0.3">
      <c r="B41" s="2" t="s">
        <v>7</v>
      </c>
      <c r="C41" s="7">
        <f t="shared" ca="1" si="1"/>
        <v>44594</v>
      </c>
      <c r="D41" s="4">
        <v>0</v>
      </c>
    </row>
    <row r="42" spans="2:4" x14ac:dyDescent="0.3">
      <c r="B42" s="2" t="s">
        <v>7</v>
      </c>
      <c r="C42" s="7">
        <f t="shared" ca="1" si="1"/>
        <v>44595</v>
      </c>
      <c r="D42" s="4">
        <v>0</v>
      </c>
    </row>
    <row r="43" spans="2:4" x14ac:dyDescent="0.3">
      <c r="B43" s="2" t="s">
        <v>7</v>
      </c>
      <c r="C43" s="7">
        <f t="shared" ca="1" si="1"/>
        <v>44596</v>
      </c>
      <c r="D43" s="4">
        <v>10</v>
      </c>
    </row>
    <row r="44" spans="2:4" x14ac:dyDescent="0.3">
      <c r="B44" s="2" t="s">
        <v>7</v>
      </c>
      <c r="C44" s="7">
        <f t="shared" ca="1" si="1"/>
        <v>44597</v>
      </c>
      <c r="D44" s="4">
        <v>0</v>
      </c>
    </row>
    <row r="45" spans="2:4" x14ac:dyDescent="0.3">
      <c r="B45" s="2" t="s">
        <v>7</v>
      </c>
      <c r="C45" s="7">
        <f t="shared" ca="1" si="1"/>
        <v>44598</v>
      </c>
      <c r="D45" s="4">
        <v>20</v>
      </c>
    </row>
    <row r="46" spans="2:4" x14ac:dyDescent="0.3">
      <c r="B46" s="2" t="s">
        <v>7</v>
      </c>
      <c r="C46" s="7">
        <f t="shared" ca="1" si="1"/>
        <v>44599</v>
      </c>
      <c r="D46" s="4">
        <v>15</v>
      </c>
    </row>
    <row r="47" spans="2:4" x14ac:dyDescent="0.3">
      <c r="B47" s="2" t="s">
        <v>8</v>
      </c>
      <c r="C47" s="7">
        <f t="shared" ca="1" si="1"/>
        <v>44593</v>
      </c>
      <c r="D47" s="4">
        <v>0</v>
      </c>
    </row>
    <row r="48" spans="2:4" x14ac:dyDescent="0.3">
      <c r="B48" s="2" t="s">
        <v>8</v>
      </c>
      <c r="C48" s="7">
        <f t="shared" ca="1" si="1"/>
        <v>44594</v>
      </c>
      <c r="D48" s="4">
        <v>5</v>
      </c>
    </row>
    <row r="49" spans="2:4" x14ac:dyDescent="0.3">
      <c r="B49" s="2" t="s">
        <v>8</v>
      </c>
      <c r="C49" s="7">
        <f t="shared" ca="1" si="1"/>
        <v>44595</v>
      </c>
      <c r="D49" s="4">
        <v>0</v>
      </c>
    </row>
    <row r="50" spans="2:4" x14ac:dyDescent="0.3">
      <c r="B50" s="2" t="s">
        <v>8</v>
      </c>
      <c r="C50" s="7">
        <f t="shared" ca="1" si="1"/>
        <v>44596</v>
      </c>
      <c r="D50" s="4">
        <v>5</v>
      </c>
    </row>
    <row r="51" spans="2:4" x14ac:dyDescent="0.3">
      <c r="B51" s="2" t="s">
        <v>8</v>
      </c>
      <c r="C51" s="7">
        <f t="shared" ca="1" si="1"/>
        <v>44597</v>
      </c>
      <c r="D51" s="4">
        <v>0</v>
      </c>
    </row>
    <row r="52" spans="2:4" x14ac:dyDescent="0.3">
      <c r="B52" s="2" t="s">
        <v>8</v>
      </c>
      <c r="C52" s="7">
        <f t="shared" ca="1" si="1"/>
        <v>44598</v>
      </c>
      <c r="D52" s="4">
        <v>5</v>
      </c>
    </row>
    <row r="53" spans="2:4" x14ac:dyDescent="0.3">
      <c r="B53" s="2" t="s">
        <v>8</v>
      </c>
      <c r="C53" s="7">
        <f t="shared" ca="1" si="1"/>
        <v>44599</v>
      </c>
      <c r="D53" s="4">
        <v>20</v>
      </c>
    </row>
  </sheetData>
  <mergeCells count="1">
    <mergeCell ref="B2:D2"/>
  </mergeCells>
  <phoneticPr fontId="2" type="noConversion"/>
  <conditionalFormatting pivot="1" sqref="H6:N1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87C7-9AEC-4FB3-8D8D-A0E67CF217AA}">
  <dimension ref="B2:I10"/>
  <sheetViews>
    <sheetView workbookViewId="0"/>
  </sheetViews>
  <sheetFormatPr defaultRowHeight="16.5" x14ac:dyDescent="0.3"/>
  <cols>
    <col min="2" max="2" width="14.75" customWidth="1"/>
    <col min="3" max="8" width="15.375" customWidth="1"/>
    <col min="9" max="9" width="14.5" customWidth="1"/>
  </cols>
  <sheetData>
    <row r="2" spans="2:9" x14ac:dyDescent="0.3">
      <c r="B2" s="9" t="s">
        <v>28</v>
      </c>
      <c r="C2" s="9" t="s">
        <v>11</v>
      </c>
      <c r="I2" s="19" t="s">
        <v>45</v>
      </c>
    </row>
    <row r="3" spans="2:9" s="2" customFormat="1" x14ac:dyDescent="0.3">
      <c r="B3" s="15" t="s">
        <v>13</v>
      </c>
      <c r="C3" s="2" t="s">
        <v>27</v>
      </c>
      <c r="D3" s="2" t="s">
        <v>26</v>
      </c>
      <c r="E3" s="2" t="s">
        <v>25</v>
      </c>
      <c r="F3" s="2" t="s">
        <v>24</v>
      </c>
      <c r="G3" s="2" t="s">
        <v>23</v>
      </c>
      <c r="H3" s="2" t="s">
        <v>22</v>
      </c>
      <c r="I3" s="19"/>
    </row>
    <row r="4" spans="2:9" x14ac:dyDescent="0.3">
      <c r="B4" s="11" t="s">
        <v>21</v>
      </c>
      <c r="C4" s="14"/>
      <c r="D4" s="14">
        <v>162000</v>
      </c>
      <c r="E4" s="14">
        <v>115000</v>
      </c>
      <c r="F4" s="14">
        <v>1530000</v>
      </c>
      <c r="G4" s="14">
        <v>-1795000</v>
      </c>
      <c r="H4" s="14">
        <v>570000</v>
      </c>
    </row>
    <row r="5" spans="2:9" x14ac:dyDescent="0.3">
      <c r="B5" s="11" t="s">
        <v>20</v>
      </c>
      <c r="C5" s="14"/>
      <c r="D5" s="14">
        <v>-580000</v>
      </c>
      <c r="E5" s="14">
        <v>1648000</v>
      </c>
      <c r="F5" s="14">
        <v>-1264000</v>
      </c>
      <c r="G5" s="14">
        <v>394000</v>
      </c>
      <c r="H5" s="14">
        <v>994000</v>
      </c>
    </row>
    <row r="6" spans="2:9" x14ac:dyDescent="0.3">
      <c r="B6" s="11" t="s">
        <v>19</v>
      </c>
      <c r="C6" s="14"/>
      <c r="D6" s="14">
        <v>873000</v>
      </c>
      <c r="E6" s="14">
        <v>954000</v>
      </c>
      <c r="F6" s="14">
        <v>-538000</v>
      </c>
      <c r="G6" s="14">
        <v>-113000</v>
      </c>
      <c r="H6" s="14">
        <v>557000</v>
      </c>
    </row>
    <row r="7" spans="2:9" x14ac:dyDescent="0.3">
      <c r="B7" s="11" t="s">
        <v>18</v>
      </c>
      <c r="C7" s="14"/>
      <c r="D7" s="14">
        <v>-490000</v>
      </c>
      <c r="E7" s="14">
        <v>1126000</v>
      </c>
      <c r="F7" s="14">
        <v>256000</v>
      </c>
      <c r="G7" s="14">
        <v>-682000</v>
      </c>
      <c r="H7" s="14">
        <v>-201000</v>
      </c>
    </row>
    <row r="8" spans="2:9" x14ac:dyDescent="0.3">
      <c r="B8" s="11" t="s">
        <v>17</v>
      </c>
      <c r="C8" s="14"/>
      <c r="D8" s="14">
        <v>-1016000</v>
      </c>
      <c r="E8" s="14">
        <v>825000</v>
      </c>
      <c r="F8" s="14">
        <v>-729000</v>
      </c>
      <c r="G8" s="14">
        <v>308000</v>
      </c>
      <c r="H8" s="14">
        <v>11000</v>
      </c>
    </row>
    <row r="9" spans="2:9" x14ac:dyDescent="0.3">
      <c r="B9" s="11" t="s">
        <v>16</v>
      </c>
      <c r="C9" s="14"/>
      <c r="D9" s="14">
        <v>-733000</v>
      </c>
      <c r="E9" s="14">
        <v>957000</v>
      </c>
      <c r="F9" s="14">
        <v>116000</v>
      </c>
      <c r="G9" s="14">
        <v>-980000</v>
      </c>
      <c r="H9" s="14">
        <v>1053000</v>
      </c>
    </row>
    <row r="10" spans="2:9" x14ac:dyDescent="0.3">
      <c r="B10" s="11" t="s">
        <v>12</v>
      </c>
      <c r="C10" s="14"/>
      <c r="D10" s="14">
        <v>-1784000</v>
      </c>
      <c r="E10" s="14">
        <v>5625000</v>
      </c>
      <c r="F10" s="14">
        <v>-629000</v>
      </c>
      <c r="G10" s="14">
        <v>-2868000</v>
      </c>
      <c r="H10" s="14">
        <v>2984000</v>
      </c>
      <c r="I10" s="17"/>
    </row>
  </sheetData>
  <mergeCells count="1">
    <mergeCell ref="I2:I3"/>
  </mergeCells>
  <phoneticPr fontId="2" type="noConversion"/>
  <conditionalFormatting pivot="1" sqref="C4:H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{473B8588-CC88-48F2-BEAA-5379148CD290}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73B8588-CC88-48F2-BEAA-5379148CD29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C4:H9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negative="1" xr2:uid="{1971A633-8BED-4CEB-BB26-6D158BEDBC6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'헬로마트주간매출-피벗'!C4:H4</xm:f>
              <xm:sqref>I4</xm:sqref>
            </x14:sparkline>
            <x14:sparkline>
              <xm:f>'헬로마트주간매출-피벗'!C5:H5</xm:f>
              <xm:sqref>I5</xm:sqref>
            </x14:sparkline>
            <x14:sparkline>
              <xm:f>'헬로마트주간매출-피벗'!C6:H6</xm:f>
              <xm:sqref>I6</xm:sqref>
            </x14:sparkline>
            <x14:sparkline>
              <xm:f>'헬로마트주간매출-피벗'!C7:H7</xm:f>
              <xm:sqref>I7</xm:sqref>
            </x14:sparkline>
            <x14:sparkline>
              <xm:f>'헬로마트주간매출-피벗'!C8:H8</xm:f>
              <xm:sqref>I8</xm:sqref>
            </x14:sparkline>
            <x14:sparkline>
              <xm:f>'헬로마트주간매출-피벗'!C9:H9</xm:f>
              <xm:sqref>I9</xm:sqref>
            </x14:sparkline>
            <x14:sparkline>
              <xm:f>'헬로마트주간매출-피벗'!C10:H10</xm:f>
              <xm:sqref>I10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1106D-CCC4-42A4-B29E-1405D2476C89}">
  <dimension ref="B1:D47"/>
  <sheetViews>
    <sheetView workbookViewId="0"/>
  </sheetViews>
  <sheetFormatPr defaultRowHeight="16.5" x14ac:dyDescent="0.3"/>
  <cols>
    <col min="1" max="1" width="6.75" customWidth="1"/>
    <col min="2" max="4" width="15.125" customWidth="1"/>
  </cols>
  <sheetData>
    <row r="1" spans="2:4" ht="17.25" thickBot="1" x14ac:dyDescent="0.35"/>
    <row r="2" spans="2:4" ht="25.9" customHeight="1" thickBot="1" x14ac:dyDescent="0.35">
      <c r="B2" s="20" t="s">
        <v>44</v>
      </c>
      <c r="C2" s="20"/>
      <c r="D2" s="20"/>
    </row>
    <row r="3" spans="2:4" x14ac:dyDescent="0.3">
      <c r="C3" s="7"/>
      <c r="D3" s="5"/>
    </row>
    <row r="4" spans="2:4" x14ac:dyDescent="0.3">
      <c r="B4" s="1" t="s">
        <v>43</v>
      </c>
      <c r="C4" s="6" t="s">
        <v>42</v>
      </c>
      <c r="D4" s="3" t="s">
        <v>41</v>
      </c>
    </row>
    <row r="5" spans="2:4" x14ac:dyDescent="0.3">
      <c r="B5" s="2" t="s">
        <v>35</v>
      </c>
      <c r="C5" s="16" t="s">
        <v>40</v>
      </c>
      <c r="D5" s="4">
        <v>1002000</v>
      </c>
    </row>
    <row r="6" spans="2:4" x14ac:dyDescent="0.3">
      <c r="B6" s="2" t="s">
        <v>34</v>
      </c>
      <c r="C6" s="16" t="s">
        <v>40</v>
      </c>
      <c r="D6" s="4">
        <v>1017000</v>
      </c>
    </row>
    <row r="7" spans="2:4" x14ac:dyDescent="0.3">
      <c r="B7" s="2" t="s">
        <v>33</v>
      </c>
      <c r="C7" s="16" t="s">
        <v>40</v>
      </c>
      <c r="D7" s="4">
        <v>1689000</v>
      </c>
    </row>
    <row r="8" spans="2:4" x14ac:dyDescent="0.3">
      <c r="B8" s="2" t="s">
        <v>32</v>
      </c>
      <c r="C8" s="16" t="s">
        <v>40</v>
      </c>
      <c r="D8" s="4">
        <v>2502000</v>
      </c>
    </row>
    <row r="9" spans="2:4" x14ac:dyDescent="0.3">
      <c r="B9" s="2" t="s">
        <v>31</v>
      </c>
      <c r="C9" s="16" t="s">
        <v>40</v>
      </c>
      <c r="D9" s="4">
        <v>1519000</v>
      </c>
    </row>
    <row r="10" spans="2:4" x14ac:dyDescent="0.3">
      <c r="B10" s="2" t="s">
        <v>30</v>
      </c>
      <c r="C10" s="16" t="s">
        <v>40</v>
      </c>
      <c r="D10" s="4">
        <v>2205000</v>
      </c>
    </row>
    <row r="11" spans="2:4" x14ac:dyDescent="0.3">
      <c r="B11" s="2" t="s">
        <v>35</v>
      </c>
      <c r="C11" s="16" t="s">
        <v>39</v>
      </c>
      <c r="D11" s="4">
        <v>1875000</v>
      </c>
    </row>
    <row r="12" spans="2:4" x14ac:dyDescent="0.3">
      <c r="B12" s="2" t="s">
        <v>34</v>
      </c>
      <c r="C12" s="16" t="s">
        <v>39</v>
      </c>
      <c r="D12" s="4">
        <v>1179000</v>
      </c>
    </row>
    <row r="13" spans="2:4" x14ac:dyDescent="0.3">
      <c r="B13" s="2" t="s">
        <v>33</v>
      </c>
      <c r="C13" s="16" t="s">
        <v>39</v>
      </c>
      <c r="D13" s="4">
        <v>1109000</v>
      </c>
    </row>
    <row r="14" spans="2:4" x14ac:dyDescent="0.3">
      <c r="B14" s="2" t="s">
        <v>32</v>
      </c>
      <c r="C14" s="16" t="s">
        <v>39</v>
      </c>
      <c r="D14" s="4">
        <v>1769000</v>
      </c>
    </row>
    <row r="15" spans="2:4" x14ac:dyDescent="0.3">
      <c r="B15" s="2" t="s">
        <v>31</v>
      </c>
      <c r="C15" s="16" t="s">
        <v>39</v>
      </c>
      <c r="D15" s="4">
        <v>1029000</v>
      </c>
    </row>
    <row r="16" spans="2:4" x14ac:dyDescent="0.3">
      <c r="B16" s="2" t="s">
        <v>30</v>
      </c>
      <c r="C16" s="16" t="s">
        <v>39</v>
      </c>
      <c r="D16" s="4">
        <v>1189000</v>
      </c>
    </row>
    <row r="17" spans="2:4" x14ac:dyDescent="0.3">
      <c r="B17" s="2" t="s">
        <v>35</v>
      </c>
      <c r="C17" s="16" t="s">
        <v>38</v>
      </c>
      <c r="D17" s="4">
        <v>2829000</v>
      </c>
    </row>
    <row r="18" spans="2:4" x14ac:dyDescent="0.3">
      <c r="B18" s="2" t="s">
        <v>34</v>
      </c>
      <c r="C18" s="16" t="s">
        <v>38</v>
      </c>
      <c r="D18" s="4">
        <v>1294000</v>
      </c>
    </row>
    <row r="19" spans="2:4" x14ac:dyDescent="0.3">
      <c r="B19" s="2" t="s">
        <v>33</v>
      </c>
      <c r="C19" s="16" t="s">
        <v>38</v>
      </c>
      <c r="D19" s="4">
        <v>2757000</v>
      </c>
    </row>
    <row r="20" spans="2:4" x14ac:dyDescent="0.3">
      <c r="B20" s="2" t="s">
        <v>32</v>
      </c>
      <c r="C20" s="16" t="s">
        <v>38</v>
      </c>
      <c r="D20" s="4">
        <v>2726000</v>
      </c>
    </row>
    <row r="21" spans="2:4" x14ac:dyDescent="0.3">
      <c r="B21" s="2" t="s">
        <v>31</v>
      </c>
      <c r="C21" s="16" t="s">
        <v>38</v>
      </c>
      <c r="D21" s="4">
        <v>2155000</v>
      </c>
    </row>
    <row r="22" spans="2:4" x14ac:dyDescent="0.3">
      <c r="B22" s="2" t="s">
        <v>30</v>
      </c>
      <c r="C22" s="16" t="s">
        <v>38</v>
      </c>
      <c r="D22" s="4">
        <v>2014000</v>
      </c>
    </row>
    <row r="23" spans="2:4" x14ac:dyDescent="0.3">
      <c r="B23" s="2" t="s">
        <v>35</v>
      </c>
      <c r="C23" s="16" t="s">
        <v>37</v>
      </c>
      <c r="D23" s="4">
        <v>2291000</v>
      </c>
    </row>
    <row r="24" spans="2:4" x14ac:dyDescent="0.3">
      <c r="B24" s="2" t="s">
        <v>34</v>
      </c>
      <c r="C24" s="16" t="s">
        <v>37</v>
      </c>
      <c r="D24" s="4">
        <v>2824000</v>
      </c>
    </row>
    <row r="25" spans="2:4" x14ac:dyDescent="0.3">
      <c r="B25" s="2" t="s">
        <v>33</v>
      </c>
      <c r="C25" s="16" t="s">
        <v>37</v>
      </c>
      <c r="D25" s="4">
        <v>1493000</v>
      </c>
    </row>
    <row r="26" spans="2:4" x14ac:dyDescent="0.3">
      <c r="B26" s="2" t="s">
        <v>32</v>
      </c>
      <c r="C26" s="16" t="s">
        <v>37</v>
      </c>
      <c r="D26" s="4">
        <v>2842000</v>
      </c>
    </row>
    <row r="27" spans="2:4" x14ac:dyDescent="0.3">
      <c r="B27" s="2" t="s">
        <v>31</v>
      </c>
      <c r="C27" s="16" t="s">
        <v>37</v>
      </c>
      <c r="D27" s="4">
        <v>2411000</v>
      </c>
    </row>
    <row r="28" spans="2:4" x14ac:dyDescent="0.3">
      <c r="B28" s="2" t="s">
        <v>30</v>
      </c>
      <c r="C28" s="16" t="s">
        <v>37</v>
      </c>
      <c r="D28" s="4">
        <v>1285000</v>
      </c>
    </row>
    <row r="29" spans="2:4" x14ac:dyDescent="0.3">
      <c r="B29" s="2" t="s">
        <v>35</v>
      </c>
      <c r="C29" s="7" t="s">
        <v>36</v>
      </c>
      <c r="D29" s="4">
        <v>2178000</v>
      </c>
    </row>
    <row r="30" spans="2:4" x14ac:dyDescent="0.3">
      <c r="B30" s="2" t="s">
        <v>34</v>
      </c>
      <c r="C30" s="7" t="s">
        <v>36</v>
      </c>
      <c r="D30" s="4">
        <v>1029000</v>
      </c>
    </row>
    <row r="31" spans="2:4" x14ac:dyDescent="0.3">
      <c r="B31" s="2" t="s">
        <v>33</v>
      </c>
      <c r="C31" s="7" t="s">
        <v>36</v>
      </c>
      <c r="D31" s="4">
        <v>1887000</v>
      </c>
    </row>
    <row r="32" spans="2:4" x14ac:dyDescent="0.3">
      <c r="B32" s="2" t="s">
        <v>32</v>
      </c>
      <c r="C32" s="7" t="s">
        <v>36</v>
      </c>
      <c r="D32" s="4">
        <v>1862000</v>
      </c>
    </row>
    <row r="33" spans="2:4" x14ac:dyDescent="0.3">
      <c r="B33" s="2" t="s">
        <v>31</v>
      </c>
      <c r="C33" s="7" t="s">
        <v>36</v>
      </c>
      <c r="D33" s="4">
        <v>1729000</v>
      </c>
    </row>
    <row r="34" spans="2:4" x14ac:dyDescent="0.3">
      <c r="B34" s="2" t="s">
        <v>30</v>
      </c>
      <c r="C34" s="7" t="s">
        <v>36</v>
      </c>
      <c r="D34" s="4">
        <v>1593000</v>
      </c>
    </row>
    <row r="35" spans="2:4" x14ac:dyDescent="0.3">
      <c r="B35" s="2" t="s">
        <v>35</v>
      </c>
      <c r="C35" s="7" t="s">
        <v>29</v>
      </c>
      <c r="D35" s="4">
        <v>2735000</v>
      </c>
    </row>
    <row r="36" spans="2:4" x14ac:dyDescent="0.3">
      <c r="B36" s="2" t="s">
        <v>34</v>
      </c>
      <c r="C36" s="7" t="s">
        <v>29</v>
      </c>
      <c r="D36" s="4">
        <v>1599000</v>
      </c>
    </row>
    <row r="37" spans="2:4" x14ac:dyDescent="0.3">
      <c r="B37" s="2" t="s">
        <v>33</v>
      </c>
      <c r="C37" s="7" t="s">
        <v>29</v>
      </c>
      <c r="D37" s="4">
        <v>2881000</v>
      </c>
    </row>
    <row r="38" spans="2:4" x14ac:dyDescent="0.3">
      <c r="B38" s="2" t="s">
        <v>32</v>
      </c>
      <c r="C38" s="7" t="s">
        <v>29</v>
      </c>
      <c r="D38" s="4">
        <v>2915000</v>
      </c>
    </row>
    <row r="39" spans="2:4" x14ac:dyDescent="0.3">
      <c r="B39" s="2" t="s">
        <v>31</v>
      </c>
      <c r="C39" s="7" t="s">
        <v>29</v>
      </c>
      <c r="D39" s="4">
        <v>1528000</v>
      </c>
    </row>
    <row r="40" spans="2:4" x14ac:dyDescent="0.3">
      <c r="B40" s="2" t="s">
        <v>30</v>
      </c>
      <c r="C40" s="7" t="s">
        <v>29</v>
      </c>
      <c r="D40" s="4">
        <v>1604000</v>
      </c>
    </row>
    <row r="41" spans="2:4" x14ac:dyDescent="0.3">
      <c r="B41" s="2"/>
      <c r="C41" s="7"/>
      <c r="D41" s="4"/>
    </row>
    <row r="42" spans="2:4" x14ac:dyDescent="0.3">
      <c r="B42" s="2"/>
      <c r="C42" s="7"/>
      <c r="D42" s="4"/>
    </row>
    <row r="43" spans="2:4" x14ac:dyDescent="0.3">
      <c r="B43" s="2"/>
      <c r="C43" s="7"/>
      <c r="D43" s="4"/>
    </row>
    <row r="44" spans="2:4" x14ac:dyDescent="0.3">
      <c r="B44" s="2"/>
      <c r="C44" s="7"/>
      <c r="D44" s="4"/>
    </row>
    <row r="45" spans="2:4" x14ac:dyDescent="0.3">
      <c r="B45" s="2"/>
      <c r="C45" s="7"/>
      <c r="D45" s="4"/>
    </row>
    <row r="46" spans="2:4" x14ac:dyDescent="0.3">
      <c r="B46" s="2"/>
      <c r="C46" s="7"/>
      <c r="D46" s="4"/>
    </row>
    <row r="47" spans="2:4" x14ac:dyDescent="0.3">
      <c r="B47" s="2"/>
      <c r="C47" s="7"/>
      <c r="D47" s="4"/>
    </row>
  </sheetData>
  <mergeCells count="1">
    <mergeCell ref="B2:D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헬로마트입고내역</vt:lpstr>
      <vt:lpstr>헬로마트주간매출-피벗</vt:lpstr>
      <vt:lpstr>헬로마트주간매출-원본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2021-05-31T17:06:53Z</dcterms:created>
  <dcterms:modified xsi:type="dcterms:W3CDTF">2022-02-15T14:01:56Z</dcterms:modified>
</cp:coreProperties>
</file>