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wj20\Desktop\"/>
    </mc:Choice>
  </mc:AlternateContent>
  <xr:revisionPtr revIDLastSave="0" documentId="8_{278CC797-2FDE-4956-B5A2-AD809A0A5D1C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원본" sheetId="2" r:id="rId1"/>
    <sheet name="★수액반환현황" sheetId="10" r:id="rId2"/>
  </sheets>
  <definedNames>
    <definedName name="_xlnm._FilterDatabase" localSheetId="1" hidden="1">★수액반환현황!$B$4:$F$50</definedName>
    <definedName name="_xlnm._FilterDatabase" localSheetId="0" hidden="1">원본!$B$4:$G$50</definedName>
  </definedNames>
  <calcPr calcId="191029"/>
  <pivotCaches>
    <pivotCache cacheId="9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10" l="1" a="1"/>
  <c r="AE7" i="10" s="1"/>
  <c r="AD7" i="10" a="1"/>
  <c r="AD7" i="10" s="1"/>
  <c r="AC7" i="10" a="1"/>
  <c r="AC7" i="10" s="1"/>
  <c r="AB7" i="10" a="1"/>
  <c r="AB7" i="10" s="1"/>
  <c r="AA7" i="10" a="1"/>
  <c r="AA7" i="10" s="1"/>
  <c r="L34" i="10" a="1"/>
  <c r="L34" i="10" s="1"/>
  <c r="M34" i="10" a="1"/>
  <c r="M34" i="10" s="1"/>
  <c r="N34" i="10" a="1"/>
  <c r="N34" i="10" s="1"/>
  <c r="O34" i="10" a="1"/>
  <c r="O34" i="10" s="1"/>
  <c r="P34" i="10" a="1"/>
  <c r="P34" i="10" s="1"/>
  <c r="Q34" i="10" a="1"/>
  <c r="Q34" i="10" s="1"/>
  <c r="R34" i="10" a="1"/>
  <c r="R34" i="10" s="1"/>
  <c r="S34" i="10" a="1"/>
  <c r="S34" i="10" s="1"/>
  <c r="T34" i="10" a="1"/>
  <c r="T34" i="10" s="1"/>
  <c r="U34" i="10" a="1"/>
  <c r="U34" i="10" s="1"/>
  <c r="V34" i="10" a="1"/>
  <c r="V34" i="10" s="1"/>
  <c r="W34" i="10" a="1"/>
  <c r="W34" i="10" s="1"/>
  <c r="K35" i="10" a="1"/>
  <c r="K35" i="10" s="1"/>
  <c r="K34" i="10" a="1"/>
  <c r="K34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<sst xmlns="http://schemas.openxmlformats.org/spreadsheetml/2006/main" count="388" uniqueCount="101">
  <si>
    <t>수액 반환 내역</t>
    <phoneticPr fontId="1" type="noConversion"/>
  </si>
  <si>
    <t>날짜</t>
    <phoneticPr fontId="1" type="noConversion"/>
  </si>
  <si>
    <t>병동</t>
    <phoneticPr fontId="1" type="noConversion"/>
  </si>
  <si>
    <t>수액명</t>
    <phoneticPr fontId="1" type="noConversion"/>
  </si>
  <si>
    <t>개수</t>
    <phoneticPr fontId="1" type="noConversion"/>
  </si>
  <si>
    <t>비고</t>
    <phoneticPr fontId="1" type="noConversion"/>
  </si>
  <si>
    <t>코드명</t>
    <phoneticPr fontId="1" type="noConversion"/>
  </si>
  <si>
    <t>5% Dextrose Saline 500ml/pk</t>
  </si>
  <si>
    <t>D5S-J2</t>
  </si>
  <si>
    <t>Normal saline infu. 3000 ml/bag</t>
  </si>
  <si>
    <t>NS-CP6</t>
  </si>
  <si>
    <t>CCU</t>
  </si>
  <si>
    <t>17W</t>
  </si>
  <si>
    <t>12W</t>
  </si>
  <si>
    <t>10NKJ1</t>
  </si>
  <si>
    <t>10NKJ2</t>
  </si>
  <si>
    <t>DNK2P1</t>
  </si>
  <si>
    <t>10%Dextrose &amp; Na.K inj 1호 1L/bag</t>
  </si>
  <si>
    <t>10%Dextrose &amp; Na.K inj 2호 1L/bag</t>
  </si>
  <si>
    <t>5% Dextrose,NaK2호 500 ml/PK</t>
  </si>
  <si>
    <t>NS--P7</t>
  </si>
  <si>
    <t>Normal saline 100 ml/pk</t>
  </si>
  <si>
    <t>NSHBJ2</t>
  </si>
  <si>
    <t>0.45% Sodium chloride 1000ml/bag</t>
  </si>
  <si>
    <t>D5SJ1P</t>
  </si>
  <si>
    <t>5% Dextrose Saline 1000ml/P</t>
  </si>
  <si>
    <t>16W</t>
  </si>
  <si>
    <t>NSK-J1</t>
  </si>
  <si>
    <t>0.9%NaCl.K40 1 L/bag</t>
  </si>
  <si>
    <t>12E</t>
  </si>
  <si>
    <t>16E</t>
    <phoneticPr fontId="1" type="noConversion"/>
  </si>
  <si>
    <t>5% Dextrose NaK1호 1000ml/PK</t>
  </si>
  <si>
    <t>5% Dextrose,NaK2호 1000ml/PK</t>
  </si>
  <si>
    <t>Hartman Dex 1000 ml/Pack</t>
  </si>
  <si>
    <t>Hartman Dex 500 ml/pk</t>
  </si>
  <si>
    <t>Hartman solution 1000 ml/Pack</t>
  </si>
  <si>
    <t>Hartman solution 500 ml/pk</t>
  </si>
  <si>
    <t>Normal saline 1000 ml/P</t>
  </si>
  <si>
    <t>Normal saline 500 ml/Pack</t>
  </si>
  <si>
    <t>PLAsma sol A 500 ml/pac.</t>
  </si>
  <si>
    <t>EN</t>
  </si>
  <si>
    <t>NS--P3</t>
  </si>
  <si>
    <t>DNK1P2</t>
  </si>
  <si>
    <t>HS--P2</t>
  </si>
  <si>
    <t>16E</t>
    <phoneticPr fontId="1" type="noConversion"/>
  </si>
  <si>
    <t>SB</t>
  </si>
  <si>
    <t>PLASJ1</t>
  </si>
  <si>
    <t>16E</t>
  </si>
  <si>
    <t>7A</t>
  </si>
  <si>
    <t>NS--J1</t>
  </si>
  <si>
    <t>NS--J2</t>
  </si>
  <si>
    <t>Normal saline 20 ml/amp</t>
  </si>
  <si>
    <t>Normal saline 50 ml/btl</t>
  </si>
  <si>
    <t>15E</t>
  </si>
  <si>
    <t>5% dextrose 500ml/P</t>
  </si>
  <si>
    <t>D5WJ1P</t>
  </si>
  <si>
    <t>HD--P2</t>
  </si>
  <si>
    <t>OM</t>
  </si>
  <si>
    <t>NS--P5</t>
  </si>
  <si>
    <t>처방중단으로 인한 잉여수액분발생</t>
    <phoneticPr fontId="1" type="noConversion"/>
  </si>
  <si>
    <t>HD--J2</t>
  </si>
  <si>
    <t>MANIJ4</t>
  </si>
  <si>
    <t>Mannitol 15% 250 ml/PK</t>
  </si>
  <si>
    <t>잉여반환</t>
    <phoneticPr fontId="1" type="noConversion"/>
  </si>
  <si>
    <t>HS--J1</t>
  </si>
  <si>
    <t>9E</t>
  </si>
  <si>
    <t>DNK2P2</t>
  </si>
  <si>
    <t>EB</t>
  </si>
  <si>
    <t>NS-DJ4</t>
  </si>
  <si>
    <t>Normal saline (대한)150 ml/bottle</t>
  </si>
  <si>
    <t>NS-DJ5</t>
  </si>
  <si>
    <t>Normal saline 250 ml/pk</t>
  </si>
  <si>
    <t>SD14J1</t>
  </si>
  <si>
    <t>SD 1:4 500 ml/PK</t>
  </si>
  <si>
    <t>사용중단</t>
  </si>
  <si>
    <t>사유:처방중단으로 인한 잉여발생분</t>
  </si>
  <si>
    <t>D5W-J1</t>
  </si>
  <si>
    <t>5% dextrose 50ml/pk</t>
  </si>
  <si>
    <t>PLASJ2</t>
  </si>
  <si>
    <t>PLAsma sol A 1000 ml/pac.</t>
  </si>
  <si>
    <t>총합계</t>
  </si>
  <si>
    <t>합계 : 개수</t>
  </si>
  <si>
    <t>수액명</t>
  </si>
  <si>
    <t>병동</t>
  </si>
  <si>
    <t>코드명</t>
  </si>
  <si>
    <t>이번달 수액반환 횟수</t>
    <phoneticPr fontId="1" type="noConversion"/>
  </si>
  <si>
    <t>UNIQUE(원본!$B$5:$B$50&amp;원본!$C$5:$C$50)</t>
    <phoneticPr fontId="1" type="noConversion"/>
  </si>
  <si>
    <t>LEN(UNIQUE(원본!$B$5:$B$50&amp;원본!$C$5:$C$50))-5</t>
    <phoneticPr fontId="1" type="noConversion"/>
  </si>
  <si>
    <t>수식</t>
    <phoneticPr fontId="1" type="noConversion"/>
  </si>
  <si>
    <t>단계</t>
    <phoneticPr fontId="1" type="noConversion"/>
  </si>
  <si>
    <t>배열</t>
    <phoneticPr fontId="1" type="noConversion"/>
  </si>
  <si>
    <t>LEFT(UNIQUE(원본!$B$5:$B$50&amp;원본!$C$5:$C$50),LEN(UNIQUE(원본!$B$5:$B$50&amp;원본!$C$5:$C$50))-5)</t>
    <phoneticPr fontId="1" type="noConversion"/>
  </si>
  <si>
    <t>SUM(IF(LEFT(UNIQUE(원본!$B$5:$B$50&amp;원본!$C$5:$C$50),LEN(UNIQUE(원본!$B$5:$B$50&amp;원본!$C$5:$C$50))-5)=Z4,1,0))</t>
    <phoneticPr fontId="1" type="noConversion"/>
  </si>
  <si>
    <t>IF(LEFT(UNIQUE(원본!$B$5:$B$50&amp;원본!$C$5:$C$50),LEN(UNIQUE(원본!$B$5:$B$50&amp;원본!$C$5:$C$50))-5)=,1,0)</t>
    <phoneticPr fontId="1" type="noConversion"/>
  </si>
  <si>
    <t>1. 우선 병동명과 날짜를 연결한뒤 유니크함수 적용(이렇게 하게되면 한날짜에 한병동이 여러번해서 카운팅되는 경우가 없어짐)</t>
    <phoneticPr fontId="1" type="noConversion"/>
  </si>
  <si>
    <t>2.고유값은 찾았으나, 날짜와 결합되어 있어 다시 병동명을 분리해야함,구조를 보면 오른쪽에 날짜가 5자리 숫자이므로 LEFT(1번식,LEN(1번식)-5(날짜자리수))식을 이용해 2,3단계에 거쳐 병동명을 다시 추출</t>
    <phoneticPr fontId="1" type="noConversion"/>
  </si>
  <si>
    <t>3.4단계에서는 최종 개수를 구하기 위해 문자는 더하기를 할 수 없으므로, IF(3번식=구하고자하는 병동명이 있는 셀주소=여기서는 움직임을 볼 수 있게 Z4로 지정,옆에 시트에는 병동명 위치 설정),1,0)</t>
    <phoneticPr fontId="1" type="noConversion"/>
  </si>
  <si>
    <t>-&gt;일치하면 1 아니면 0처리</t>
    <phoneticPr fontId="1" type="noConversion"/>
  </si>
  <si>
    <t>4,마지막으로 4단계 식을 SUM 으로 합해주면 배열식이 합산되어 단일값이되고 최종적으로 원하시는 값이 구해집니다.</t>
    <phoneticPr fontId="1" type="noConversion"/>
  </si>
  <si>
    <t>*해당 부분에선 Z4열에 유효성 검사를 통해 병동명을 넣어두었으니, 바꾸면서 움직이는 형태 확인해 보시기 바랍니다.</t>
    <phoneticPr fontId="1" type="noConversion"/>
  </si>
  <si>
    <t>*해당 식을 사용할 시에는 병동 및 날짜 범위에 빈값이 없어야 합니다.계산순서상 빈값이 있으면 VALUE에러가 나기 때문에, OFFSET&amp;COUNTA등을 통해 실시간 업데이트 되게 만들지 않는이상 빈값이 없는 범위를 설정해서 쓰셔야 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</si>
</sst>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pivotButton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pivotButton="1" applyBorder="1">
      <alignment vertical="center"/>
    </xf>
    <xf numFmtId="0" fontId="0" fillId="0" borderId="5" xfId="0" pivotButton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50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 style="thin">
          <color auto="1"/>
        </vertical>
        <horizontal style="hair">
          <color auto="1"/>
        </horizontal>
      </border>
    </dxf>
    <dxf>
      <font>
        <b/>
      </font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wj20/Downloads/&#49688;&#50529;&#48152;&#54872;&#45236;&#5066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UH" refreshedDate="44952.619052083333" createdVersion="6" refreshedVersion="6" minRefreshableVersion="3" recordCount="46" xr:uid="{00000000-000A-0000-FFFF-FFFF43000000}">
  <cacheSource type="worksheet">
    <worksheetSource ref="B4:G50" sheet="★병동별 수액개수 합계" r:id="rId2"/>
  </cacheSource>
  <cacheFields count="6">
    <cacheField name="병동" numFmtId="0">
      <sharedItems count="13">
        <s v="EN"/>
        <s v="CCU"/>
        <s v="16E"/>
        <s v="SB"/>
        <s v="7A"/>
        <s v="15E"/>
        <s v="12W"/>
        <s v="OM"/>
        <s v="16W"/>
        <s v="9E"/>
        <s v="EB"/>
        <s v="17W"/>
        <s v="12E"/>
      </sharedItems>
    </cacheField>
    <cacheField name="날짜" numFmtId="14">
      <sharedItems containsSemiMixedTypes="0" containsNonDate="0" containsDate="1" containsString="0" minDate="2022-11-03T00:00:00" maxDate="2022-11-24T00:00:00" count="9">
        <d v="2022-11-03T00:00:00"/>
        <d v="2022-11-04T00:00:00"/>
        <d v="2022-11-14T00:00:00"/>
        <d v="2022-11-15T00:00:00"/>
        <d v="2022-11-16T00:00:00"/>
        <d v="2022-11-17T00:00:00"/>
        <d v="2022-11-18T00:00:00"/>
        <d v="2022-11-21T00:00:00"/>
        <d v="2022-11-23T00:00:00"/>
      </sharedItems>
    </cacheField>
    <cacheField name="코드명" numFmtId="0">
      <sharedItems count="27">
        <s v="NS--P3"/>
        <s v="NS--P7"/>
        <s v="D5SJ1P"/>
        <s v="D5S-J2"/>
        <s v="DNK1P2"/>
        <s v="HS--P2"/>
        <s v="NS-CP6"/>
        <s v="10NKJ2"/>
        <s v="PLASJ1"/>
        <s v="NS--J1"/>
        <s v="NS--J2"/>
        <s v="D5WJ1P"/>
        <s v="HD--P2"/>
        <s v="NS--P5"/>
        <s v="DNK2P1"/>
        <s v="HD--J2"/>
        <s v="MANIJ4"/>
        <s v="NSK-J1"/>
        <s v="HS--J1"/>
        <s v="DNK2P2"/>
        <s v="NS-DJ4"/>
        <s v="NS-DJ5"/>
        <s v="10NKJ1"/>
        <s v="NSHBJ2"/>
        <s v="SD14J1"/>
        <s v="D5W-J1"/>
        <s v="PLASJ2"/>
      </sharedItems>
    </cacheField>
    <cacheField name="수액명" numFmtId="0">
      <sharedItems count="27">
        <s v="Normal saline 500 ml/Pack"/>
        <s v="Normal saline 100 ml/pk"/>
        <s v="5% Dextrose Saline 1000ml/P"/>
        <s v="5% Dextrose Saline 500ml/pk"/>
        <s v="5% Dextrose NaK1호 1000ml/PK"/>
        <s v="Hartman solution 1000 ml/Pack"/>
        <s v="Normal saline infu. 3000 ml/bag"/>
        <s v="10%Dextrose &amp; Na.K inj 2호 1L/bag"/>
        <s v="PLAsma sol A 500 ml/pac."/>
        <s v="Normal saline 20 ml/amp"/>
        <s v="Normal saline 50 ml/btl"/>
        <s v="5% dextrose 500ml/P"/>
        <s v="Hartman Dex 1000 ml/Pack"/>
        <s v="Normal saline 1000 ml/P"/>
        <s v="5% Dextrose,NaK2호 500 ml/PK"/>
        <s v="Hartman Dex 500 ml/pk"/>
        <s v="Mannitol 15% 250 ml/PK"/>
        <s v="0.9%NaCl.K40 1 L/bag"/>
        <s v="Hartman solution 500 ml/pk"/>
        <s v="5% Dextrose,NaK2호 1000ml/PK"/>
        <s v="Normal saline (대한)150 ml/bottle"/>
        <s v="Normal saline 250 ml/pk"/>
        <s v="10%Dextrose &amp; Na.K inj 1호 1L/bag"/>
        <s v="0.45% Sodium chloride 1000ml/bag"/>
        <s v="SD 1:4 500 ml/PK"/>
        <s v="5% dextrose 50ml/pk"/>
        <s v="PLAsma sol A 1000 ml/pac."/>
      </sharedItems>
    </cacheField>
    <cacheField name="개수" numFmtId="0">
      <sharedItems containsSemiMixedTypes="0" containsString="0" containsNumber="1" containsInteger="1" minValue="1" maxValue="1000"/>
    </cacheField>
    <cacheField name="비고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x v="0"/>
    <x v="0"/>
    <n v="3"/>
    <m/>
  </r>
  <r>
    <x v="0"/>
    <x v="0"/>
    <x v="1"/>
    <x v="1"/>
    <n v="2"/>
    <m/>
  </r>
  <r>
    <x v="1"/>
    <x v="1"/>
    <x v="2"/>
    <x v="2"/>
    <n v="2"/>
    <m/>
  </r>
  <r>
    <x v="1"/>
    <x v="1"/>
    <x v="3"/>
    <x v="3"/>
    <n v="2"/>
    <m/>
  </r>
  <r>
    <x v="1"/>
    <x v="1"/>
    <x v="4"/>
    <x v="4"/>
    <n v="1"/>
    <m/>
  </r>
  <r>
    <x v="1"/>
    <x v="1"/>
    <x v="5"/>
    <x v="5"/>
    <n v="2"/>
    <m/>
  </r>
  <r>
    <x v="2"/>
    <x v="2"/>
    <x v="6"/>
    <x v="6"/>
    <n v="3"/>
    <m/>
  </r>
  <r>
    <x v="3"/>
    <x v="2"/>
    <x v="2"/>
    <x v="2"/>
    <n v="7"/>
    <m/>
  </r>
  <r>
    <x v="2"/>
    <x v="3"/>
    <x v="7"/>
    <x v="7"/>
    <n v="2"/>
    <m/>
  </r>
  <r>
    <x v="2"/>
    <x v="3"/>
    <x v="8"/>
    <x v="8"/>
    <n v="15"/>
    <m/>
  </r>
  <r>
    <x v="4"/>
    <x v="3"/>
    <x v="9"/>
    <x v="9"/>
    <n v="1000"/>
    <m/>
  </r>
  <r>
    <x v="4"/>
    <x v="3"/>
    <x v="10"/>
    <x v="10"/>
    <n v="100"/>
    <m/>
  </r>
  <r>
    <x v="5"/>
    <x v="4"/>
    <x v="6"/>
    <x v="6"/>
    <n v="8"/>
    <m/>
  </r>
  <r>
    <x v="6"/>
    <x v="4"/>
    <x v="11"/>
    <x v="11"/>
    <n v="5"/>
    <s v="처방중단으로 인한 잉여수액분발생"/>
  </r>
  <r>
    <x v="6"/>
    <x v="4"/>
    <x v="12"/>
    <x v="12"/>
    <n v="3"/>
    <m/>
  </r>
  <r>
    <x v="6"/>
    <x v="4"/>
    <x v="5"/>
    <x v="5"/>
    <n v="9"/>
    <m/>
  </r>
  <r>
    <x v="6"/>
    <x v="4"/>
    <x v="6"/>
    <x v="6"/>
    <n v="4"/>
    <m/>
  </r>
  <r>
    <x v="7"/>
    <x v="4"/>
    <x v="9"/>
    <x v="9"/>
    <n v="5"/>
    <m/>
  </r>
  <r>
    <x v="7"/>
    <x v="4"/>
    <x v="10"/>
    <x v="10"/>
    <n v="1"/>
    <m/>
  </r>
  <r>
    <x v="7"/>
    <x v="4"/>
    <x v="13"/>
    <x v="13"/>
    <n v="1"/>
    <m/>
  </r>
  <r>
    <x v="8"/>
    <x v="5"/>
    <x v="14"/>
    <x v="14"/>
    <n v="6"/>
    <s v="잉여반환"/>
  </r>
  <r>
    <x v="8"/>
    <x v="5"/>
    <x v="15"/>
    <x v="15"/>
    <n v="4"/>
    <m/>
  </r>
  <r>
    <x v="8"/>
    <x v="5"/>
    <x v="16"/>
    <x v="16"/>
    <n v="5"/>
    <m/>
  </r>
  <r>
    <x v="8"/>
    <x v="5"/>
    <x v="6"/>
    <x v="6"/>
    <n v="2"/>
    <m/>
  </r>
  <r>
    <x v="8"/>
    <x v="5"/>
    <x v="17"/>
    <x v="17"/>
    <n v="2"/>
    <m/>
  </r>
  <r>
    <x v="1"/>
    <x v="5"/>
    <x v="1"/>
    <x v="1"/>
    <n v="74"/>
    <m/>
  </r>
  <r>
    <x v="8"/>
    <x v="5"/>
    <x v="18"/>
    <x v="18"/>
    <n v="2"/>
    <m/>
  </r>
  <r>
    <x v="8"/>
    <x v="5"/>
    <x v="5"/>
    <x v="5"/>
    <n v="2"/>
    <m/>
  </r>
  <r>
    <x v="9"/>
    <x v="6"/>
    <x v="19"/>
    <x v="19"/>
    <n v="8"/>
    <m/>
  </r>
  <r>
    <x v="10"/>
    <x v="7"/>
    <x v="6"/>
    <x v="6"/>
    <n v="3"/>
    <m/>
  </r>
  <r>
    <x v="11"/>
    <x v="8"/>
    <x v="12"/>
    <x v="12"/>
    <n v="10"/>
    <m/>
  </r>
  <r>
    <x v="11"/>
    <x v="8"/>
    <x v="20"/>
    <x v="20"/>
    <n v="10"/>
    <m/>
  </r>
  <r>
    <x v="11"/>
    <x v="8"/>
    <x v="1"/>
    <x v="1"/>
    <n v="10"/>
    <m/>
  </r>
  <r>
    <x v="6"/>
    <x v="8"/>
    <x v="12"/>
    <x v="12"/>
    <n v="2"/>
    <s v="사유:처방중단으로 인한 잉여발생분"/>
  </r>
  <r>
    <x v="6"/>
    <x v="8"/>
    <x v="18"/>
    <x v="18"/>
    <n v="2"/>
    <m/>
  </r>
  <r>
    <x v="6"/>
    <x v="8"/>
    <x v="6"/>
    <x v="6"/>
    <n v="2"/>
    <m/>
  </r>
  <r>
    <x v="6"/>
    <x v="8"/>
    <x v="20"/>
    <x v="20"/>
    <n v="10"/>
    <m/>
  </r>
  <r>
    <x v="6"/>
    <x v="8"/>
    <x v="21"/>
    <x v="21"/>
    <n v="4"/>
    <m/>
  </r>
  <r>
    <x v="12"/>
    <x v="8"/>
    <x v="22"/>
    <x v="22"/>
    <n v="2"/>
    <s v="사용중단"/>
  </r>
  <r>
    <x v="12"/>
    <x v="8"/>
    <x v="3"/>
    <x v="3"/>
    <n v="5"/>
    <m/>
  </r>
  <r>
    <x v="12"/>
    <x v="8"/>
    <x v="4"/>
    <x v="4"/>
    <n v="7"/>
    <m/>
  </r>
  <r>
    <x v="12"/>
    <x v="8"/>
    <x v="6"/>
    <x v="6"/>
    <n v="3"/>
    <m/>
  </r>
  <r>
    <x v="12"/>
    <x v="8"/>
    <x v="23"/>
    <x v="23"/>
    <n v="3"/>
    <m/>
  </r>
  <r>
    <x v="12"/>
    <x v="8"/>
    <x v="24"/>
    <x v="24"/>
    <n v="1"/>
    <m/>
  </r>
  <r>
    <x v="5"/>
    <x v="8"/>
    <x v="25"/>
    <x v="25"/>
    <n v="30"/>
    <m/>
  </r>
  <r>
    <x v="11"/>
    <x v="8"/>
    <x v="26"/>
    <x v="26"/>
    <n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피벗 테이블1" cacheId="97" applyNumberFormats="0" applyBorderFormats="0" applyFontFormats="0" applyPatternFormats="0" applyAlignmentFormats="0" applyWidthHeightFormats="1" dataCaption="값" updatedVersion="6" minRefreshableVersion="3" showDrill="0" useAutoFormatting="1" itemPrintTitles="1" createdVersion="6" indent="0" compact="0" compactData="0" gridDropZones="1" multipleFieldFilters="0">
  <location ref="I4:X33" firstHeaderRow="1" firstDataRow="2" firstDataCol="2"/>
  <pivotFields count="6">
    <pivotField axis="axisCol" compact="0" outline="0" showAll="0">
      <items count="14">
        <item x="12"/>
        <item x="6"/>
        <item x="5"/>
        <item x="2"/>
        <item x="8"/>
        <item x="11"/>
        <item x="4"/>
        <item x="9"/>
        <item x="1"/>
        <item x="10"/>
        <item x="0"/>
        <item x="7"/>
        <item x="3"/>
        <item t="default"/>
      </items>
    </pivotField>
    <pivotField compact="0" numFmtId="14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27">
        <item x="22"/>
        <item x="7"/>
        <item x="2"/>
        <item x="3"/>
        <item x="25"/>
        <item x="11"/>
        <item x="4"/>
        <item x="14"/>
        <item x="19"/>
        <item x="15"/>
        <item x="12"/>
        <item x="18"/>
        <item x="5"/>
        <item x="16"/>
        <item x="6"/>
        <item x="20"/>
        <item x="21"/>
        <item x="23"/>
        <item x="9"/>
        <item x="10"/>
        <item x="17"/>
        <item x="0"/>
        <item x="13"/>
        <item x="1"/>
        <item x="8"/>
        <item x="26"/>
        <item x="24"/>
      </items>
    </pivotField>
    <pivotField axis="axisRow" compact="0" outline="0" showAll="0" defaultSubtotal="0">
      <items count="27">
        <item x="23"/>
        <item x="17"/>
        <item x="22"/>
        <item x="7"/>
        <item x="11"/>
        <item x="25"/>
        <item x="4"/>
        <item x="2"/>
        <item x="3"/>
        <item x="19"/>
        <item x="14"/>
        <item x="12"/>
        <item x="15"/>
        <item x="5"/>
        <item x="18"/>
        <item x="16"/>
        <item x="20"/>
        <item x="1"/>
        <item x="13"/>
        <item x="9"/>
        <item x="21"/>
        <item x="10"/>
        <item x="0"/>
        <item x="6"/>
        <item x="26"/>
        <item x="8"/>
        <item x="24"/>
      </items>
    </pivotField>
    <pivotField dataField="1" compact="0" outline="0" showAll="0"/>
    <pivotField compact="0" outline="0" showAll="0"/>
  </pivotFields>
  <rowFields count="2">
    <field x="2"/>
    <field x="3"/>
  </rowFields>
  <rowItems count="28">
    <i>
      <x/>
      <x v="2"/>
    </i>
    <i>
      <x v="1"/>
      <x v="3"/>
    </i>
    <i>
      <x v="2"/>
      <x v="7"/>
    </i>
    <i>
      <x v="3"/>
      <x v="8"/>
    </i>
    <i>
      <x v="4"/>
      <x v="5"/>
    </i>
    <i>
      <x v="5"/>
      <x v="4"/>
    </i>
    <i>
      <x v="6"/>
      <x v="6"/>
    </i>
    <i>
      <x v="7"/>
      <x v="10"/>
    </i>
    <i>
      <x v="8"/>
      <x v="9"/>
    </i>
    <i>
      <x v="9"/>
      <x v="12"/>
    </i>
    <i>
      <x v="10"/>
      <x v="11"/>
    </i>
    <i>
      <x v="11"/>
      <x v="14"/>
    </i>
    <i>
      <x v="12"/>
      <x v="13"/>
    </i>
    <i>
      <x v="13"/>
      <x v="15"/>
    </i>
    <i>
      <x v="14"/>
      <x v="23"/>
    </i>
    <i>
      <x v="15"/>
      <x v="16"/>
    </i>
    <i>
      <x v="16"/>
      <x v="20"/>
    </i>
    <i>
      <x v="17"/>
      <x/>
    </i>
    <i>
      <x v="18"/>
      <x v="19"/>
    </i>
    <i>
      <x v="19"/>
      <x v="21"/>
    </i>
    <i>
      <x v="20"/>
      <x v="1"/>
    </i>
    <i>
      <x v="21"/>
      <x v="22"/>
    </i>
    <i>
      <x v="22"/>
      <x v="18"/>
    </i>
    <i>
      <x v="23"/>
      <x v="17"/>
    </i>
    <i>
      <x v="24"/>
      <x v="25"/>
    </i>
    <i>
      <x v="25"/>
      <x v="24"/>
    </i>
    <i>
      <x v="26"/>
      <x v="26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합계 : 개수" fld="4" baseField="0" baseItem="0"/>
  </dataFields>
  <formats count="50">
    <format dxfId="49">
      <pivotArea outline="0" collapsedLevelsAreSubtotals="1" fieldPosition="0"/>
    </format>
    <format dxfId="48">
      <pivotArea dataOnly="0" labelOnly="1" grandRow="1" outline="0" fieldPosition="0"/>
    </format>
    <format dxfId="47">
      <pivotArea dataOnly="0" labelOnly="1" grandRow="1" outline="0" fieldPosition="0"/>
    </format>
    <format dxfId="46">
      <pivotArea dataOnly="0" labelOnly="1" grandRow="1" outline="0" fieldPosition="0"/>
    </format>
    <format dxfId="45">
      <pivotArea outline="0" collapsedLevelsAreSubtotals="1" fieldPosition="0"/>
    </format>
    <format dxfId="44">
      <pivotArea field="2" type="button" dataOnly="0" labelOnly="1" outline="0" axis="axisRow" fieldPosition="0"/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Col="1" outline="0" fieldPosition="0"/>
    </format>
    <format dxfId="40">
      <pivotArea field="2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Col="1" outline="0" fieldPosition="0"/>
    </format>
    <format dxfId="37">
      <pivotArea outline="0" collapsedLevelsAreSubtotals="1" fieldPosition="0"/>
    </format>
    <format dxfId="36">
      <pivotArea field="3" type="button" dataOnly="0" labelOnly="1" outline="0" axis="axisRow" fieldPosition="1"/>
    </format>
    <format dxfId="35">
      <pivotArea dataOnly="0" labelOnly="1" fieldPosition="0">
        <references count="1">
          <reference field="3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Col="1" outline="0" fieldPosition="0"/>
    </format>
    <format dxfId="31">
      <pivotArea type="origin" dataOnly="0" labelOnly="1" outline="0" fieldPosition="0"/>
    </format>
    <format dxfId="30">
      <pivotArea field="2" type="button" dataOnly="0" labelOnly="1" outline="0" axis="axisRow" fieldPosition="0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11"/>
          </reference>
          <reference field="3" count="1">
            <x v="14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18"/>
          </reference>
          <reference field="3" count="1">
            <x v="19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22"/>
          </reference>
          <reference field="3" count="1">
            <x v="18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23"/>
          </reference>
          <reference field="3" count="1">
            <x v="17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24"/>
          </reference>
          <reference field="3" count="1">
            <x v="25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workbookViewId="0">
      <selection activeCell="I4" sqref="I4:K26"/>
    </sheetView>
  </sheetViews>
  <sheetFormatPr defaultRowHeight="17.600000000000001" x14ac:dyDescent="0.55000000000000004"/>
  <cols>
    <col min="1" max="1" width="6.2109375" customWidth="1"/>
    <col min="2" max="2" width="5.2109375" style="1" bestFit="1" customWidth="1"/>
    <col min="3" max="3" width="11.140625" style="1" bestFit="1" customWidth="1"/>
    <col min="4" max="4" width="9.35546875" style="1" customWidth="1"/>
    <col min="5" max="5" width="34.2109375" bestFit="1" customWidth="1"/>
    <col min="6" max="6" width="7.5" style="1" customWidth="1"/>
    <col min="7" max="7" width="33" style="6" customWidth="1"/>
    <col min="9" max="9" width="22.85546875" bestFit="1" customWidth="1"/>
    <col min="10" max="10" width="57.2109375" bestFit="1" customWidth="1"/>
  </cols>
  <sheetData>
    <row r="1" spans="2:10" ht="12.75" customHeight="1" x14ac:dyDescent="0.55000000000000004"/>
    <row r="2" spans="2:10" ht="39" customHeight="1" x14ac:dyDescent="0.55000000000000004">
      <c r="B2" s="23" t="s">
        <v>0</v>
      </c>
      <c r="C2" s="24"/>
      <c r="D2" s="24"/>
      <c r="E2" s="24"/>
      <c r="F2" s="24"/>
      <c r="G2" s="24"/>
    </row>
    <row r="3" spans="2:10" ht="13.5" customHeight="1" x14ac:dyDescent="0.55000000000000004">
      <c r="B3" s="5"/>
      <c r="C3" s="5"/>
      <c r="D3" s="5"/>
      <c r="E3" s="5"/>
      <c r="F3" s="5"/>
    </row>
    <row r="4" spans="2:10" x14ac:dyDescent="0.55000000000000004">
      <c r="B4" s="2" t="s">
        <v>2</v>
      </c>
      <c r="C4" s="2" t="s">
        <v>1</v>
      </c>
      <c r="D4" s="2" t="s">
        <v>6</v>
      </c>
      <c r="E4" s="2" t="s">
        <v>3</v>
      </c>
      <c r="F4" s="2" t="s">
        <v>4</v>
      </c>
      <c r="G4" s="2" t="s">
        <v>5</v>
      </c>
      <c r="I4" s="29"/>
      <c r="J4" s="29"/>
    </row>
    <row r="5" spans="2:10" x14ac:dyDescent="0.55000000000000004">
      <c r="B5" s="2" t="s">
        <v>40</v>
      </c>
      <c r="C5" s="3">
        <v>44868</v>
      </c>
      <c r="D5" s="2" t="s">
        <v>41</v>
      </c>
      <c r="E5" s="4" t="s">
        <v>38</v>
      </c>
      <c r="F5" s="2">
        <v>3</v>
      </c>
      <c r="G5" s="7"/>
    </row>
    <row r="6" spans="2:10" x14ac:dyDescent="0.55000000000000004">
      <c r="B6" s="2" t="s">
        <v>40</v>
      </c>
      <c r="C6" s="3">
        <v>44868</v>
      </c>
      <c r="D6" s="2" t="s">
        <v>20</v>
      </c>
      <c r="E6" s="4" t="s">
        <v>21</v>
      </c>
      <c r="F6" s="2">
        <v>2</v>
      </c>
      <c r="G6" s="7"/>
    </row>
    <row r="7" spans="2:10" x14ac:dyDescent="0.55000000000000004">
      <c r="B7" s="2" t="s">
        <v>11</v>
      </c>
      <c r="C7" s="3">
        <v>44869</v>
      </c>
      <c r="D7" s="2" t="s">
        <v>24</v>
      </c>
      <c r="E7" s="4" t="s">
        <v>25</v>
      </c>
      <c r="F7" s="2">
        <v>2</v>
      </c>
      <c r="G7" s="7"/>
    </row>
    <row r="8" spans="2:10" x14ac:dyDescent="0.55000000000000004">
      <c r="B8" s="2" t="s">
        <v>11</v>
      </c>
      <c r="C8" s="3">
        <v>44869</v>
      </c>
      <c r="D8" s="2" t="s">
        <v>8</v>
      </c>
      <c r="E8" s="4" t="s">
        <v>7</v>
      </c>
      <c r="F8" s="2">
        <v>2</v>
      </c>
      <c r="G8" s="7"/>
    </row>
    <row r="9" spans="2:10" x14ac:dyDescent="0.55000000000000004">
      <c r="B9" s="2" t="s">
        <v>11</v>
      </c>
      <c r="C9" s="3">
        <v>44869</v>
      </c>
      <c r="D9" s="2" t="s">
        <v>42</v>
      </c>
      <c r="E9" s="4" t="s">
        <v>31</v>
      </c>
      <c r="F9" s="2">
        <v>1</v>
      </c>
      <c r="G9" s="7"/>
    </row>
    <row r="10" spans="2:10" x14ac:dyDescent="0.55000000000000004">
      <c r="B10" s="2" t="s">
        <v>11</v>
      </c>
      <c r="C10" s="3">
        <v>44869</v>
      </c>
      <c r="D10" s="2" t="s">
        <v>43</v>
      </c>
      <c r="E10" s="4" t="s">
        <v>35</v>
      </c>
      <c r="F10" s="2">
        <v>2</v>
      </c>
      <c r="G10" s="7"/>
    </row>
    <row r="11" spans="2:10" x14ac:dyDescent="0.55000000000000004">
      <c r="B11" s="2" t="s">
        <v>44</v>
      </c>
      <c r="C11" s="3">
        <v>44879</v>
      </c>
      <c r="D11" s="2" t="s">
        <v>10</v>
      </c>
      <c r="E11" s="4" t="s">
        <v>9</v>
      </c>
      <c r="F11" s="2">
        <v>3</v>
      </c>
      <c r="G11" s="7"/>
    </row>
    <row r="12" spans="2:10" x14ac:dyDescent="0.55000000000000004">
      <c r="B12" s="2" t="s">
        <v>45</v>
      </c>
      <c r="C12" s="3">
        <v>44879</v>
      </c>
      <c r="D12" s="2" t="s">
        <v>24</v>
      </c>
      <c r="E12" s="4" t="s">
        <v>25</v>
      </c>
      <c r="F12" s="2">
        <v>7</v>
      </c>
      <c r="G12" s="7"/>
    </row>
    <row r="13" spans="2:10" x14ac:dyDescent="0.55000000000000004">
      <c r="B13" s="2" t="s">
        <v>47</v>
      </c>
      <c r="C13" s="3">
        <v>44880</v>
      </c>
      <c r="D13" s="2" t="s">
        <v>15</v>
      </c>
      <c r="E13" s="4" t="s">
        <v>18</v>
      </c>
      <c r="F13" s="2">
        <v>2</v>
      </c>
      <c r="G13" s="7"/>
    </row>
    <row r="14" spans="2:10" x14ac:dyDescent="0.55000000000000004">
      <c r="B14" s="2" t="s">
        <v>47</v>
      </c>
      <c r="C14" s="3">
        <v>44880</v>
      </c>
      <c r="D14" s="2" t="s">
        <v>46</v>
      </c>
      <c r="E14" s="4" t="s">
        <v>39</v>
      </c>
      <c r="F14" s="2">
        <v>15</v>
      </c>
      <c r="G14" s="7"/>
    </row>
    <row r="15" spans="2:10" x14ac:dyDescent="0.55000000000000004">
      <c r="B15" s="2" t="s">
        <v>48</v>
      </c>
      <c r="C15" s="3">
        <v>44880</v>
      </c>
      <c r="D15" s="2" t="s">
        <v>49</v>
      </c>
      <c r="E15" s="4" t="s">
        <v>51</v>
      </c>
      <c r="F15" s="2">
        <v>1000</v>
      </c>
      <c r="G15" s="7"/>
    </row>
    <row r="16" spans="2:10" x14ac:dyDescent="0.55000000000000004">
      <c r="B16" s="2" t="s">
        <v>48</v>
      </c>
      <c r="C16" s="3">
        <v>44880</v>
      </c>
      <c r="D16" s="2" t="s">
        <v>50</v>
      </c>
      <c r="E16" s="4" t="s">
        <v>52</v>
      </c>
      <c r="F16" s="2">
        <v>100</v>
      </c>
      <c r="G16" s="7"/>
    </row>
    <row r="17" spans="2:7" x14ac:dyDescent="0.55000000000000004">
      <c r="B17" s="2" t="s">
        <v>53</v>
      </c>
      <c r="C17" s="3">
        <v>44881</v>
      </c>
      <c r="D17" s="2" t="s">
        <v>10</v>
      </c>
      <c r="E17" s="4" t="s">
        <v>9</v>
      </c>
      <c r="F17" s="2">
        <v>8</v>
      </c>
      <c r="G17" s="7"/>
    </row>
    <row r="18" spans="2:7" x14ac:dyDescent="0.55000000000000004">
      <c r="B18" s="2" t="s">
        <v>13</v>
      </c>
      <c r="C18" s="3">
        <v>44881</v>
      </c>
      <c r="D18" s="2" t="s">
        <v>55</v>
      </c>
      <c r="E18" s="4" t="s">
        <v>54</v>
      </c>
      <c r="F18" s="2">
        <v>5</v>
      </c>
      <c r="G18" s="7" t="s">
        <v>59</v>
      </c>
    </row>
    <row r="19" spans="2:7" x14ac:dyDescent="0.55000000000000004">
      <c r="B19" s="2" t="s">
        <v>13</v>
      </c>
      <c r="C19" s="3">
        <v>44881</v>
      </c>
      <c r="D19" s="2" t="s">
        <v>56</v>
      </c>
      <c r="E19" s="4" t="s">
        <v>33</v>
      </c>
      <c r="F19" s="2">
        <v>3</v>
      </c>
      <c r="G19" s="7"/>
    </row>
    <row r="20" spans="2:7" x14ac:dyDescent="0.55000000000000004">
      <c r="B20" s="2" t="s">
        <v>13</v>
      </c>
      <c r="C20" s="3">
        <v>44881</v>
      </c>
      <c r="D20" s="2" t="s">
        <v>43</v>
      </c>
      <c r="E20" s="4" t="s">
        <v>35</v>
      </c>
      <c r="F20" s="2">
        <v>9</v>
      </c>
      <c r="G20" s="7"/>
    </row>
    <row r="21" spans="2:7" x14ac:dyDescent="0.55000000000000004">
      <c r="B21" s="2" t="s">
        <v>13</v>
      </c>
      <c r="C21" s="3">
        <v>44881</v>
      </c>
      <c r="D21" s="2" t="s">
        <v>10</v>
      </c>
      <c r="E21" s="4" t="s">
        <v>9</v>
      </c>
      <c r="F21" s="2">
        <v>4</v>
      </c>
      <c r="G21" s="7"/>
    </row>
    <row r="22" spans="2:7" x14ac:dyDescent="0.55000000000000004">
      <c r="B22" s="2" t="s">
        <v>57</v>
      </c>
      <c r="C22" s="3">
        <v>44881</v>
      </c>
      <c r="D22" s="2" t="s">
        <v>49</v>
      </c>
      <c r="E22" s="4" t="s">
        <v>51</v>
      </c>
      <c r="F22" s="2">
        <v>5</v>
      </c>
      <c r="G22" s="7"/>
    </row>
    <row r="23" spans="2:7" x14ac:dyDescent="0.55000000000000004">
      <c r="B23" s="2" t="s">
        <v>57</v>
      </c>
      <c r="C23" s="3">
        <v>44881</v>
      </c>
      <c r="D23" s="2" t="s">
        <v>50</v>
      </c>
      <c r="E23" s="4" t="s">
        <v>52</v>
      </c>
      <c r="F23" s="2">
        <v>1</v>
      </c>
      <c r="G23" s="7"/>
    </row>
    <row r="24" spans="2:7" x14ac:dyDescent="0.55000000000000004">
      <c r="B24" s="2" t="s">
        <v>57</v>
      </c>
      <c r="C24" s="3">
        <v>44881</v>
      </c>
      <c r="D24" s="2" t="s">
        <v>58</v>
      </c>
      <c r="E24" s="4" t="s">
        <v>37</v>
      </c>
      <c r="F24" s="2">
        <v>1</v>
      </c>
      <c r="G24" s="7"/>
    </row>
    <row r="25" spans="2:7" x14ac:dyDescent="0.55000000000000004">
      <c r="B25" s="2" t="s">
        <v>26</v>
      </c>
      <c r="C25" s="3">
        <v>44882</v>
      </c>
      <c r="D25" s="2" t="s">
        <v>16</v>
      </c>
      <c r="E25" s="4" t="s">
        <v>19</v>
      </c>
      <c r="F25" s="2">
        <v>6</v>
      </c>
      <c r="G25" s="7" t="s">
        <v>63</v>
      </c>
    </row>
    <row r="26" spans="2:7" x14ac:dyDescent="0.55000000000000004">
      <c r="B26" s="2" t="s">
        <v>26</v>
      </c>
      <c r="C26" s="3">
        <v>44882</v>
      </c>
      <c r="D26" s="2" t="s">
        <v>60</v>
      </c>
      <c r="E26" s="4" t="s">
        <v>34</v>
      </c>
      <c r="F26" s="2">
        <v>4</v>
      </c>
      <c r="G26" s="7"/>
    </row>
    <row r="27" spans="2:7" x14ac:dyDescent="0.55000000000000004">
      <c r="B27" s="2" t="s">
        <v>26</v>
      </c>
      <c r="C27" s="3">
        <v>44882</v>
      </c>
      <c r="D27" s="2" t="s">
        <v>61</v>
      </c>
      <c r="E27" s="4" t="s">
        <v>62</v>
      </c>
      <c r="F27" s="2">
        <v>5</v>
      </c>
      <c r="G27" s="7"/>
    </row>
    <row r="28" spans="2:7" x14ac:dyDescent="0.55000000000000004">
      <c r="B28" s="2" t="s">
        <v>26</v>
      </c>
      <c r="C28" s="3">
        <v>44882</v>
      </c>
      <c r="D28" s="2" t="s">
        <v>10</v>
      </c>
      <c r="E28" s="4" t="s">
        <v>9</v>
      </c>
      <c r="F28" s="2">
        <v>2</v>
      </c>
      <c r="G28" s="7"/>
    </row>
    <row r="29" spans="2:7" x14ac:dyDescent="0.55000000000000004">
      <c r="B29" s="2" t="s">
        <v>26</v>
      </c>
      <c r="C29" s="3">
        <v>44882</v>
      </c>
      <c r="D29" s="2" t="s">
        <v>27</v>
      </c>
      <c r="E29" s="4" t="s">
        <v>28</v>
      </c>
      <c r="F29" s="2">
        <v>2</v>
      </c>
      <c r="G29" s="7"/>
    </row>
    <row r="30" spans="2:7" x14ac:dyDescent="0.55000000000000004">
      <c r="B30" s="2" t="s">
        <v>11</v>
      </c>
      <c r="C30" s="3">
        <v>44882</v>
      </c>
      <c r="D30" s="2" t="s">
        <v>20</v>
      </c>
      <c r="E30" s="4" t="s">
        <v>21</v>
      </c>
      <c r="F30" s="2">
        <v>74</v>
      </c>
      <c r="G30" s="7"/>
    </row>
    <row r="31" spans="2:7" x14ac:dyDescent="0.55000000000000004">
      <c r="B31" s="2" t="s">
        <v>26</v>
      </c>
      <c r="C31" s="3">
        <v>44882</v>
      </c>
      <c r="D31" s="2" t="s">
        <v>64</v>
      </c>
      <c r="E31" s="4" t="s">
        <v>36</v>
      </c>
      <c r="F31" s="2">
        <v>2</v>
      </c>
      <c r="G31" s="7"/>
    </row>
    <row r="32" spans="2:7" x14ac:dyDescent="0.55000000000000004">
      <c r="B32" s="2" t="s">
        <v>26</v>
      </c>
      <c r="C32" s="3">
        <v>44882</v>
      </c>
      <c r="D32" s="2" t="s">
        <v>43</v>
      </c>
      <c r="E32" s="4" t="s">
        <v>35</v>
      </c>
      <c r="F32" s="2">
        <v>2</v>
      </c>
      <c r="G32" s="7"/>
    </row>
    <row r="33" spans="2:7" x14ac:dyDescent="0.55000000000000004">
      <c r="B33" s="2" t="s">
        <v>65</v>
      </c>
      <c r="C33" s="3">
        <v>44883</v>
      </c>
      <c r="D33" s="2" t="s">
        <v>66</v>
      </c>
      <c r="E33" s="4" t="s">
        <v>32</v>
      </c>
      <c r="F33" s="2">
        <v>8</v>
      </c>
      <c r="G33" s="7"/>
    </row>
    <row r="34" spans="2:7" x14ac:dyDescent="0.55000000000000004">
      <c r="B34" s="2" t="s">
        <v>67</v>
      </c>
      <c r="C34" s="3">
        <v>44886</v>
      </c>
      <c r="D34" s="2" t="s">
        <v>10</v>
      </c>
      <c r="E34" s="4" t="s">
        <v>9</v>
      </c>
      <c r="F34" s="2">
        <v>3</v>
      </c>
      <c r="G34" s="7"/>
    </row>
    <row r="35" spans="2:7" x14ac:dyDescent="0.55000000000000004">
      <c r="B35" s="2" t="s">
        <v>12</v>
      </c>
      <c r="C35" s="3">
        <v>44888</v>
      </c>
      <c r="D35" s="2" t="s">
        <v>56</v>
      </c>
      <c r="E35" s="4" t="s">
        <v>33</v>
      </c>
      <c r="F35" s="2">
        <v>10</v>
      </c>
      <c r="G35" s="7"/>
    </row>
    <row r="36" spans="2:7" x14ac:dyDescent="0.55000000000000004">
      <c r="B36" s="2" t="s">
        <v>12</v>
      </c>
      <c r="C36" s="3">
        <v>44888</v>
      </c>
      <c r="D36" s="2" t="s">
        <v>68</v>
      </c>
      <c r="E36" s="4" t="s">
        <v>69</v>
      </c>
      <c r="F36" s="2">
        <v>10</v>
      </c>
      <c r="G36" s="7"/>
    </row>
    <row r="37" spans="2:7" x14ac:dyDescent="0.55000000000000004">
      <c r="B37" s="2" t="s">
        <v>12</v>
      </c>
      <c r="C37" s="3">
        <v>44888</v>
      </c>
      <c r="D37" s="2" t="s">
        <v>20</v>
      </c>
      <c r="E37" s="4" t="s">
        <v>21</v>
      </c>
      <c r="F37" s="2">
        <v>10</v>
      </c>
      <c r="G37" s="7"/>
    </row>
    <row r="38" spans="2:7" x14ac:dyDescent="0.55000000000000004">
      <c r="B38" s="2" t="s">
        <v>13</v>
      </c>
      <c r="C38" s="3">
        <v>44888</v>
      </c>
      <c r="D38" s="2" t="s">
        <v>56</v>
      </c>
      <c r="E38" s="4" t="s">
        <v>33</v>
      </c>
      <c r="F38" s="2">
        <v>2</v>
      </c>
      <c r="G38" s="7" t="s">
        <v>75</v>
      </c>
    </row>
    <row r="39" spans="2:7" x14ac:dyDescent="0.55000000000000004">
      <c r="B39" s="2" t="s">
        <v>13</v>
      </c>
      <c r="C39" s="3">
        <v>44888</v>
      </c>
      <c r="D39" s="2" t="s">
        <v>64</v>
      </c>
      <c r="E39" s="4" t="s">
        <v>36</v>
      </c>
      <c r="F39" s="2">
        <v>2</v>
      </c>
      <c r="G39" s="7"/>
    </row>
    <row r="40" spans="2:7" x14ac:dyDescent="0.55000000000000004">
      <c r="B40" s="2" t="s">
        <v>13</v>
      </c>
      <c r="C40" s="3">
        <v>44888</v>
      </c>
      <c r="D40" s="2" t="s">
        <v>10</v>
      </c>
      <c r="E40" s="4" t="s">
        <v>9</v>
      </c>
      <c r="F40" s="2">
        <v>2</v>
      </c>
      <c r="G40" s="7"/>
    </row>
    <row r="41" spans="2:7" x14ac:dyDescent="0.55000000000000004">
      <c r="B41" s="2" t="s">
        <v>13</v>
      </c>
      <c r="C41" s="3">
        <v>44888</v>
      </c>
      <c r="D41" s="2" t="s">
        <v>68</v>
      </c>
      <c r="E41" s="4" t="s">
        <v>69</v>
      </c>
      <c r="F41" s="2">
        <v>10</v>
      </c>
      <c r="G41" s="7"/>
    </row>
    <row r="42" spans="2:7" x14ac:dyDescent="0.55000000000000004">
      <c r="B42" s="2" t="s">
        <v>13</v>
      </c>
      <c r="C42" s="3">
        <v>44888</v>
      </c>
      <c r="D42" s="2" t="s">
        <v>70</v>
      </c>
      <c r="E42" s="4" t="s">
        <v>71</v>
      </c>
      <c r="F42" s="2">
        <v>4</v>
      </c>
      <c r="G42" s="7"/>
    </row>
    <row r="43" spans="2:7" x14ac:dyDescent="0.55000000000000004">
      <c r="B43" s="2" t="s">
        <v>29</v>
      </c>
      <c r="C43" s="3">
        <v>44888</v>
      </c>
      <c r="D43" s="2" t="s">
        <v>14</v>
      </c>
      <c r="E43" s="4" t="s">
        <v>17</v>
      </c>
      <c r="F43" s="2">
        <v>2</v>
      </c>
      <c r="G43" s="7" t="s">
        <v>74</v>
      </c>
    </row>
    <row r="44" spans="2:7" x14ac:dyDescent="0.55000000000000004">
      <c r="B44" s="2" t="s">
        <v>29</v>
      </c>
      <c r="C44" s="3">
        <v>44888</v>
      </c>
      <c r="D44" s="2" t="s">
        <v>8</v>
      </c>
      <c r="E44" s="4" t="s">
        <v>7</v>
      </c>
      <c r="F44" s="2">
        <v>5</v>
      </c>
      <c r="G44" s="7"/>
    </row>
    <row r="45" spans="2:7" x14ac:dyDescent="0.55000000000000004">
      <c r="B45" s="2" t="s">
        <v>29</v>
      </c>
      <c r="C45" s="3">
        <v>44888</v>
      </c>
      <c r="D45" s="2" t="s">
        <v>42</v>
      </c>
      <c r="E45" s="4" t="s">
        <v>31</v>
      </c>
      <c r="F45" s="2">
        <v>7</v>
      </c>
      <c r="G45" s="7"/>
    </row>
    <row r="46" spans="2:7" x14ac:dyDescent="0.55000000000000004">
      <c r="B46" s="2" t="s">
        <v>29</v>
      </c>
      <c r="C46" s="3">
        <v>44888</v>
      </c>
      <c r="D46" s="2" t="s">
        <v>10</v>
      </c>
      <c r="E46" s="4" t="s">
        <v>9</v>
      </c>
      <c r="F46" s="2">
        <v>3</v>
      </c>
      <c r="G46" s="7"/>
    </row>
    <row r="47" spans="2:7" x14ac:dyDescent="0.55000000000000004">
      <c r="B47" s="2" t="s">
        <v>29</v>
      </c>
      <c r="C47" s="3">
        <v>44888</v>
      </c>
      <c r="D47" s="2" t="s">
        <v>22</v>
      </c>
      <c r="E47" s="4" t="s">
        <v>23</v>
      </c>
      <c r="F47" s="2">
        <v>3</v>
      </c>
      <c r="G47" s="7"/>
    </row>
    <row r="48" spans="2:7" x14ac:dyDescent="0.55000000000000004">
      <c r="B48" s="2" t="s">
        <v>29</v>
      </c>
      <c r="C48" s="3">
        <v>44888</v>
      </c>
      <c r="D48" s="2" t="s">
        <v>72</v>
      </c>
      <c r="E48" s="4" t="s">
        <v>73</v>
      </c>
      <c r="F48" s="2">
        <v>1</v>
      </c>
      <c r="G48" s="7"/>
    </row>
    <row r="49" spans="2:7" x14ac:dyDescent="0.55000000000000004">
      <c r="B49" s="2" t="s">
        <v>53</v>
      </c>
      <c r="C49" s="3">
        <v>44888</v>
      </c>
      <c r="D49" s="2" t="s">
        <v>76</v>
      </c>
      <c r="E49" s="4" t="s">
        <v>77</v>
      </c>
      <c r="F49" s="2">
        <v>30</v>
      </c>
      <c r="G49" s="7"/>
    </row>
    <row r="50" spans="2:7" x14ac:dyDescent="0.55000000000000004">
      <c r="B50" s="2" t="s">
        <v>12</v>
      </c>
      <c r="C50" s="3">
        <v>44888</v>
      </c>
      <c r="D50" s="2" t="s">
        <v>78</v>
      </c>
      <c r="E50" s="4" t="s">
        <v>79</v>
      </c>
      <c r="F50" s="2">
        <v>3</v>
      </c>
      <c r="G50" s="7"/>
    </row>
  </sheetData>
  <mergeCells count="1">
    <mergeCell ref="B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86"/>
  <sheetViews>
    <sheetView tabSelected="1" topLeftCell="C1" zoomScale="70" zoomScaleNormal="70" workbookViewId="0">
      <selection activeCell="G7" sqref="G7"/>
    </sheetView>
  </sheetViews>
  <sheetFormatPr defaultRowHeight="17.600000000000001" outlineLevelRow="2" x14ac:dyDescent="0.55000000000000004"/>
  <cols>
    <col min="1" max="1" width="6.2109375" customWidth="1"/>
    <col min="2" max="2" width="5.2109375" style="1" bestFit="1" customWidth="1"/>
    <col min="3" max="3" width="11.140625" style="1" bestFit="1" customWidth="1"/>
    <col min="4" max="4" width="9.35546875" style="1" customWidth="1"/>
    <col min="5" max="5" width="34.2109375" bestFit="1" customWidth="1"/>
    <col min="6" max="6" width="7.5" style="1" customWidth="1"/>
    <col min="7" max="7" width="31.85546875" style="6" customWidth="1"/>
    <col min="9" max="9" width="12.2109375" style="1" customWidth="1"/>
    <col min="10" max="10" width="39.2109375" customWidth="1"/>
    <col min="11" max="11" width="8.5703125" bestFit="1" customWidth="1"/>
    <col min="12" max="23" width="7" customWidth="1"/>
    <col min="24" max="25" width="7.35546875" customWidth="1"/>
    <col min="26" max="26" width="10.2109375" customWidth="1"/>
    <col min="27" max="27" width="46.85546875" bestFit="1" customWidth="1"/>
    <col min="28" max="28" width="47.92578125" bestFit="1" customWidth="1"/>
    <col min="29" max="29" width="38.2109375" customWidth="1"/>
    <col min="30" max="30" width="39.85546875" customWidth="1"/>
    <col min="31" max="31" width="37.640625" customWidth="1"/>
    <col min="32" max="32" width="12.5" customWidth="1"/>
    <col min="33" max="33" width="10" customWidth="1"/>
    <col min="34" max="34" width="12.5" customWidth="1"/>
    <col min="35" max="35" width="8.35546875" customWidth="1"/>
    <col min="36" max="36" width="12.5" customWidth="1"/>
    <col min="37" max="37" width="8.640625" customWidth="1"/>
    <col min="38" max="38" width="12.5" customWidth="1"/>
    <col min="39" max="39" width="9.35546875" customWidth="1"/>
    <col min="40" max="40" width="12.5" customWidth="1"/>
    <col min="41" max="41" width="8.35546875" customWidth="1"/>
    <col min="42" max="42" width="7.35546875" customWidth="1"/>
    <col min="43" max="43" width="8.35546875" customWidth="1"/>
    <col min="44" max="44" width="25.35546875" customWidth="1"/>
    <col min="45" max="45" width="27.5" customWidth="1"/>
    <col min="46" max="46" width="8.640625" customWidth="1"/>
    <col min="47" max="47" width="25.5" customWidth="1"/>
    <col min="48" max="48" width="26" customWidth="1"/>
    <col min="49" max="49" width="24.35546875" customWidth="1"/>
    <col min="50" max="50" width="9.35546875" bestFit="1" customWidth="1"/>
    <col min="51" max="51" width="30.140625" customWidth="1"/>
    <col min="52" max="52" width="8.35546875" customWidth="1"/>
    <col min="53" max="53" width="7.35546875" customWidth="1"/>
  </cols>
  <sheetData>
    <row r="1" spans="2:35" ht="12.75" customHeight="1" x14ac:dyDescent="0.55000000000000004"/>
    <row r="2" spans="2:35" ht="39" customHeight="1" x14ac:dyDescent="0.55000000000000004">
      <c r="B2" s="23" t="s">
        <v>0</v>
      </c>
      <c r="C2" s="24"/>
      <c r="D2" s="24"/>
      <c r="E2" s="24"/>
      <c r="F2" s="24"/>
      <c r="G2" s="24"/>
      <c r="I2"/>
    </row>
    <row r="3" spans="2:35" ht="13.5" customHeight="1" x14ac:dyDescent="0.55000000000000004">
      <c r="B3" s="5"/>
      <c r="C3" s="5"/>
      <c r="D3" s="5"/>
      <c r="E3" s="5"/>
      <c r="F3" s="5"/>
    </row>
    <row r="4" spans="2:35" x14ac:dyDescent="0.55000000000000004">
      <c r="B4" s="2" t="s">
        <v>2</v>
      </c>
      <c r="C4" s="2" t="s">
        <v>1</v>
      </c>
      <c r="D4" s="2" t="s">
        <v>6</v>
      </c>
      <c r="E4" s="2" t="s">
        <v>3</v>
      </c>
      <c r="F4" s="2" t="s">
        <v>4</v>
      </c>
      <c r="G4" s="2" t="s">
        <v>5</v>
      </c>
      <c r="I4" s="10" t="s">
        <v>81</v>
      </c>
      <c r="J4" s="16"/>
      <c r="K4" s="12" t="s">
        <v>83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t="s">
        <v>40</v>
      </c>
    </row>
    <row r="5" spans="2:35" x14ac:dyDescent="0.55000000000000004">
      <c r="B5" s="2" t="s">
        <v>29</v>
      </c>
      <c r="C5" s="3">
        <v>44888</v>
      </c>
      <c r="D5" s="2" t="s">
        <v>14</v>
      </c>
      <c r="E5" s="4" t="s">
        <v>17</v>
      </c>
      <c r="F5" s="2">
        <v>2</v>
      </c>
      <c r="G5" s="7"/>
      <c r="I5" s="13" t="s">
        <v>84</v>
      </c>
      <c r="J5" s="13" t="s">
        <v>82</v>
      </c>
      <c r="K5" s="8" t="s">
        <v>29</v>
      </c>
      <c r="L5" s="8" t="s">
        <v>13</v>
      </c>
      <c r="M5" s="8" t="s">
        <v>53</v>
      </c>
      <c r="N5" s="8" t="s">
        <v>47</v>
      </c>
      <c r="O5" s="8" t="s">
        <v>26</v>
      </c>
      <c r="P5" s="8" t="s">
        <v>12</v>
      </c>
      <c r="Q5" s="8" t="s">
        <v>48</v>
      </c>
      <c r="R5" s="8" t="s">
        <v>65</v>
      </c>
      <c r="S5" s="8" t="s">
        <v>11</v>
      </c>
      <c r="T5" s="8" t="s">
        <v>67</v>
      </c>
      <c r="U5" s="8" t="s">
        <v>40</v>
      </c>
      <c r="V5" s="8" t="s">
        <v>57</v>
      </c>
      <c r="W5" s="8" t="s">
        <v>45</v>
      </c>
      <c r="X5" s="8" t="s">
        <v>80</v>
      </c>
      <c r="Y5" s="33"/>
      <c r="Z5" s="35" t="s">
        <v>89</v>
      </c>
      <c r="AA5" s="30">
        <v>1</v>
      </c>
      <c r="AB5" s="30">
        <v>2</v>
      </c>
      <c r="AC5" s="30">
        <v>3</v>
      </c>
      <c r="AD5" s="30"/>
      <c r="AE5" s="30"/>
    </row>
    <row r="6" spans="2:35" x14ac:dyDescent="0.55000000000000004">
      <c r="B6" s="2" t="s">
        <v>29</v>
      </c>
      <c r="C6" s="3">
        <v>44888</v>
      </c>
      <c r="D6" s="2" t="s">
        <v>8</v>
      </c>
      <c r="E6" s="4" t="s">
        <v>7</v>
      </c>
      <c r="F6" s="2">
        <v>5</v>
      </c>
      <c r="G6" s="7"/>
      <c r="I6" s="8" t="s">
        <v>14</v>
      </c>
      <c r="J6" s="17" t="s">
        <v>17</v>
      </c>
      <c r="K6" s="8">
        <v>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>
        <v>2</v>
      </c>
      <c r="Y6" s="33"/>
      <c r="Z6" s="2" t="s">
        <v>88</v>
      </c>
      <c r="AA6" s="31" t="s">
        <v>86</v>
      </c>
      <c r="AB6" s="31" t="s">
        <v>87</v>
      </c>
      <c r="AC6" s="31" t="s">
        <v>91</v>
      </c>
      <c r="AD6" s="31" t="s">
        <v>93</v>
      </c>
      <c r="AE6" s="31" t="s">
        <v>92</v>
      </c>
    </row>
    <row r="7" spans="2:35" x14ac:dyDescent="0.55000000000000004">
      <c r="B7" s="2" t="s">
        <v>29</v>
      </c>
      <c r="C7" s="3">
        <v>44888</v>
      </c>
      <c r="D7" s="2" t="s">
        <v>42</v>
      </c>
      <c r="E7" s="4" t="s">
        <v>31</v>
      </c>
      <c r="F7" s="2">
        <v>7</v>
      </c>
      <c r="G7" s="7"/>
      <c r="I7" s="8" t="s">
        <v>15</v>
      </c>
      <c r="J7" s="17" t="s">
        <v>18</v>
      </c>
      <c r="K7" s="8"/>
      <c r="L7" s="8"/>
      <c r="M7" s="8"/>
      <c r="N7" s="8">
        <v>2</v>
      </c>
      <c r="O7" s="8"/>
      <c r="P7" s="8"/>
      <c r="Q7" s="8"/>
      <c r="R7" s="8"/>
      <c r="S7" s="8"/>
      <c r="T7" s="8"/>
      <c r="U7" s="8"/>
      <c r="V7" s="8"/>
      <c r="W7" s="8"/>
      <c r="X7" s="8">
        <v>2</v>
      </c>
      <c r="Y7" s="33"/>
      <c r="Z7" s="36" t="s">
        <v>90</v>
      </c>
      <c r="AA7" s="30" t="str" cm="1">
        <f t="array" ref="AA7:AA23">_xlfn.UNIQUE(원본!$B$5:$B$50&amp;원본!$C$5:$C$50)</f>
        <v>EN44868</v>
      </c>
      <c r="AB7" s="30" cm="1">
        <f t="array" ref="AB7:AB23">LEN(_xlfn.UNIQUE(원본!$B$5:$B$50&amp;원본!$C$5:$C$50))-5</f>
        <v>2</v>
      </c>
      <c r="AC7" s="30" t="str" cm="1">
        <f t="array" ref="AC7:AC23">LEFT(_xlfn.UNIQUE(원본!$B$5:$B$50&amp;원본!$C$5:$C$50),LEN(_xlfn.UNIQUE(원본!$B$5:$B$50&amp;원본!$C$5:$C$50))-5)</f>
        <v>EN</v>
      </c>
      <c r="AD7" s="30" cm="1">
        <f t="array" ref="AD7:AD23">IF(LEFT(_xlfn.UNIQUE(원본!$B$5:$B$50&amp;원본!$C$5:$C$50),LEN(_xlfn.UNIQUE(원본!$B$5:$B$50&amp;원본!$C$5:$C$50))-5)=Z4,1,0)</f>
        <v>1</v>
      </c>
      <c r="AE7" s="30" cm="1">
        <f t="array" ref="AE7">SUM(IF(LEFT(_xlfn.UNIQUE(원본!$B$5:$B$50&amp;원본!$C$5:$C$50),LEN(_xlfn.UNIQUE(원본!$B$5:$B$50&amp;원본!$C$5:$C$50))-5)=Z4,1,0))</f>
        <v>1</v>
      </c>
      <c r="AI7" s="28"/>
    </row>
    <row r="8" spans="2:35" x14ac:dyDescent="0.55000000000000004">
      <c r="B8" s="2" t="s">
        <v>29</v>
      </c>
      <c r="C8" s="3">
        <v>44888</v>
      </c>
      <c r="D8" s="2" t="s">
        <v>10</v>
      </c>
      <c r="E8" s="4" t="s">
        <v>9</v>
      </c>
      <c r="F8" s="2">
        <v>3</v>
      </c>
      <c r="G8" s="7"/>
      <c r="I8" s="8" t="s">
        <v>24</v>
      </c>
      <c r="J8" s="17" t="s">
        <v>25</v>
      </c>
      <c r="K8" s="8"/>
      <c r="L8" s="8"/>
      <c r="M8" s="8"/>
      <c r="N8" s="8"/>
      <c r="O8" s="8"/>
      <c r="P8" s="8"/>
      <c r="Q8" s="8"/>
      <c r="R8" s="8"/>
      <c r="S8" s="8">
        <v>2</v>
      </c>
      <c r="T8" s="8"/>
      <c r="U8" s="8"/>
      <c r="V8" s="8"/>
      <c r="W8" s="8">
        <v>7</v>
      </c>
      <c r="X8" s="8">
        <v>9</v>
      </c>
      <c r="Y8" s="33"/>
      <c r="Z8" s="36"/>
      <c r="AA8" s="30" t="str">
        <v>CCU44869</v>
      </c>
      <c r="AB8" s="30">
        <v>3</v>
      </c>
      <c r="AC8" s="30" t="str">
        <v>CCU</v>
      </c>
      <c r="AD8" s="30">
        <v>0</v>
      </c>
      <c r="AE8" s="30"/>
    </row>
    <row r="9" spans="2:35" x14ac:dyDescent="0.55000000000000004">
      <c r="B9" s="2" t="s">
        <v>29</v>
      </c>
      <c r="C9" s="3">
        <v>44888</v>
      </c>
      <c r="D9" s="2" t="s">
        <v>22</v>
      </c>
      <c r="E9" s="4" t="s">
        <v>23</v>
      </c>
      <c r="F9" s="2">
        <v>3</v>
      </c>
      <c r="G9" s="7"/>
      <c r="I9" s="8" t="s">
        <v>8</v>
      </c>
      <c r="J9" s="17" t="s">
        <v>7</v>
      </c>
      <c r="K9" s="8">
        <v>5</v>
      </c>
      <c r="L9" s="8"/>
      <c r="M9" s="8"/>
      <c r="N9" s="8"/>
      <c r="O9" s="8"/>
      <c r="P9" s="8"/>
      <c r="Q9" s="8"/>
      <c r="R9" s="8"/>
      <c r="S9" s="8">
        <v>2</v>
      </c>
      <c r="T9" s="8"/>
      <c r="U9" s="8"/>
      <c r="V9" s="8"/>
      <c r="W9" s="8"/>
      <c r="X9" s="8">
        <v>7</v>
      </c>
      <c r="Y9" s="33"/>
      <c r="Z9" s="36"/>
      <c r="AA9" s="30" t="str">
        <v>16E44879</v>
      </c>
      <c r="AB9" s="30">
        <v>3</v>
      </c>
      <c r="AC9" s="30" t="str">
        <v>16E</v>
      </c>
      <c r="AD9" s="30">
        <v>0</v>
      </c>
      <c r="AE9" s="30"/>
    </row>
    <row r="10" spans="2:35" x14ac:dyDescent="0.55000000000000004">
      <c r="B10" s="2" t="s">
        <v>29</v>
      </c>
      <c r="C10" s="3">
        <v>44888</v>
      </c>
      <c r="D10" s="2" t="s">
        <v>72</v>
      </c>
      <c r="E10" s="4" t="s">
        <v>73</v>
      </c>
      <c r="F10" s="2">
        <v>1</v>
      </c>
      <c r="G10" s="7"/>
      <c r="I10" s="8" t="s">
        <v>76</v>
      </c>
      <c r="J10" s="17" t="s">
        <v>77</v>
      </c>
      <c r="K10" s="8"/>
      <c r="L10" s="8"/>
      <c r="M10" s="8">
        <v>30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30</v>
      </c>
      <c r="Y10" s="33"/>
      <c r="Z10" s="36"/>
      <c r="AA10" s="30" t="str">
        <v>SB44879</v>
      </c>
      <c r="AB10" s="30">
        <v>2</v>
      </c>
      <c r="AC10" s="30" t="str">
        <v>SB</v>
      </c>
      <c r="AD10" s="30">
        <v>0</v>
      </c>
      <c r="AE10" s="30"/>
    </row>
    <row r="11" spans="2:35" x14ac:dyDescent="0.55000000000000004">
      <c r="B11" s="2" t="s">
        <v>13</v>
      </c>
      <c r="C11" s="3">
        <v>44881</v>
      </c>
      <c r="D11" s="2" t="s">
        <v>55</v>
      </c>
      <c r="E11" s="4" t="s">
        <v>54</v>
      </c>
      <c r="F11" s="2">
        <v>5</v>
      </c>
      <c r="G11" s="7"/>
      <c r="I11" s="8" t="s">
        <v>55</v>
      </c>
      <c r="J11" s="17" t="s">
        <v>54</v>
      </c>
      <c r="K11" s="8"/>
      <c r="L11" s="8">
        <v>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5</v>
      </c>
      <c r="Y11" s="33"/>
      <c r="Z11" s="36"/>
      <c r="AA11" s="30" t="str">
        <v>16E44880</v>
      </c>
      <c r="AB11" s="30">
        <v>3</v>
      </c>
      <c r="AC11" s="30" t="str">
        <v>16E</v>
      </c>
      <c r="AD11" s="30">
        <v>0</v>
      </c>
      <c r="AE11" s="30"/>
    </row>
    <row r="12" spans="2:35" x14ac:dyDescent="0.55000000000000004">
      <c r="B12" s="2" t="s">
        <v>13</v>
      </c>
      <c r="C12" s="3">
        <v>44881</v>
      </c>
      <c r="D12" s="2" t="s">
        <v>56</v>
      </c>
      <c r="E12" s="4" t="s">
        <v>33</v>
      </c>
      <c r="F12" s="2">
        <v>3</v>
      </c>
      <c r="G12" s="7"/>
      <c r="I12" s="8" t="s">
        <v>42</v>
      </c>
      <c r="J12" s="17" t="s">
        <v>31</v>
      </c>
      <c r="K12" s="8">
        <v>7</v>
      </c>
      <c r="L12" s="8"/>
      <c r="M12" s="8"/>
      <c r="N12" s="8"/>
      <c r="O12" s="8"/>
      <c r="P12" s="8"/>
      <c r="Q12" s="8"/>
      <c r="R12" s="8"/>
      <c r="S12" s="8">
        <v>1</v>
      </c>
      <c r="T12" s="8"/>
      <c r="U12" s="8"/>
      <c r="V12" s="8"/>
      <c r="W12" s="8"/>
      <c r="X12" s="8">
        <v>8</v>
      </c>
      <c r="Y12" s="33"/>
      <c r="Z12" s="36"/>
      <c r="AA12" s="30" t="str">
        <v>7A44880</v>
      </c>
      <c r="AB12" s="30">
        <v>2</v>
      </c>
      <c r="AC12" s="30" t="str">
        <v>7A</v>
      </c>
      <c r="AD12" s="30">
        <v>0</v>
      </c>
      <c r="AE12" s="30"/>
    </row>
    <row r="13" spans="2:35" x14ac:dyDescent="0.55000000000000004">
      <c r="B13" s="2" t="s">
        <v>13</v>
      </c>
      <c r="C13" s="3">
        <v>44881</v>
      </c>
      <c r="D13" s="2" t="s">
        <v>43</v>
      </c>
      <c r="E13" s="4" t="s">
        <v>35</v>
      </c>
      <c r="F13" s="2">
        <v>9</v>
      </c>
      <c r="G13" s="7"/>
      <c r="I13" s="8" t="s">
        <v>16</v>
      </c>
      <c r="J13" s="17" t="s">
        <v>19</v>
      </c>
      <c r="K13" s="8"/>
      <c r="L13" s="8"/>
      <c r="M13" s="8"/>
      <c r="N13" s="8"/>
      <c r="O13" s="8">
        <v>6</v>
      </c>
      <c r="P13" s="8"/>
      <c r="Q13" s="8"/>
      <c r="R13" s="8"/>
      <c r="S13" s="8"/>
      <c r="T13" s="8"/>
      <c r="U13" s="8"/>
      <c r="V13" s="8"/>
      <c r="W13" s="8"/>
      <c r="X13" s="8">
        <v>6</v>
      </c>
      <c r="Y13" s="33"/>
      <c r="Z13" s="36"/>
      <c r="AA13" s="30" t="str">
        <v>15E44881</v>
      </c>
      <c r="AB13" s="30">
        <v>3</v>
      </c>
      <c r="AC13" s="30" t="str">
        <v>15E</v>
      </c>
      <c r="AD13" s="30">
        <v>0</v>
      </c>
      <c r="AE13" s="30"/>
    </row>
    <row r="14" spans="2:35" x14ac:dyDescent="0.55000000000000004">
      <c r="B14" s="2" t="s">
        <v>13</v>
      </c>
      <c r="C14" s="3">
        <v>44881</v>
      </c>
      <c r="D14" s="2" t="s">
        <v>10</v>
      </c>
      <c r="E14" s="4" t="s">
        <v>9</v>
      </c>
      <c r="F14" s="2">
        <v>4</v>
      </c>
      <c r="G14" s="7"/>
      <c r="I14" s="8" t="s">
        <v>66</v>
      </c>
      <c r="J14" s="17" t="s">
        <v>32</v>
      </c>
      <c r="K14" s="8"/>
      <c r="L14" s="8"/>
      <c r="M14" s="8"/>
      <c r="N14" s="8"/>
      <c r="O14" s="8"/>
      <c r="P14" s="8"/>
      <c r="Q14" s="8"/>
      <c r="R14" s="8">
        <v>8</v>
      </c>
      <c r="S14" s="8"/>
      <c r="T14" s="8"/>
      <c r="U14" s="8"/>
      <c r="V14" s="8"/>
      <c r="W14" s="8"/>
      <c r="X14" s="8">
        <v>8</v>
      </c>
      <c r="Y14" s="33"/>
      <c r="Z14" s="36"/>
      <c r="AA14" s="30" t="str">
        <v>12W44881</v>
      </c>
      <c r="AB14" s="30">
        <v>3</v>
      </c>
      <c r="AC14" s="30" t="str">
        <v>12W</v>
      </c>
      <c r="AD14" s="30">
        <v>0</v>
      </c>
      <c r="AE14" s="30"/>
    </row>
    <row r="15" spans="2:35" x14ac:dyDescent="0.55000000000000004">
      <c r="B15" s="2" t="s">
        <v>13</v>
      </c>
      <c r="C15" s="3">
        <v>44888</v>
      </c>
      <c r="D15" s="2" t="s">
        <v>56</v>
      </c>
      <c r="E15" s="4" t="s">
        <v>33</v>
      </c>
      <c r="F15" s="2">
        <v>2</v>
      </c>
      <c r="G15" s="7"/>
      <c r="I15" s="8" t="s">
        <v>60</v>
      </c>
      <c r="J15" s="17" t="s">
        <v>34</v>
      </c>
      <c r="K15" s="8"/>
      <c r="L15" s="8"/>
      <c r="M15" s="8"/>
      <c r="N15" s="8"/>
      <c r="O15" s="8">
        <v>4</v>
      </c>
      <c r="P15" s="8"/>
      <c r="Q15" s="8"/>
      <c r="R15" s="8"/>
      <c r="S15" s="8"/>
      <c r="T15" s="8"/>
      <c r="U15" s="8"/>
      <c r="V15" s="8"/>
      <c r="W15" s="8"/>
      <c r="X15" s="8">
        <v>4</v>
      </c>
      <c r="Y15" s="33"/>
      <c r="Z15" s="36"/>
      <c r="AA15" s="30" t="str">
        <v>OM44881</v>
      </c>
      <c r="AB15" s="30">
        <v>2</v>
      </c>
      <c r="AC15" s="30" t="str">
        <v>OM</v>
      </c>
      <c r="AD15" s="30">
        <v>0</v>
      </c>
      <c r="AE15" s="30"/>
    </row>
    <row r="16" spans="2:35" x14ac:dyDescent="0.55000000000000004">
      <c r="B16" s="2" t="s">
        <v>13</v>
      </c>
      <c r="C16" s="3">
        <v>44888</v>
      </c>
      <c r="D16" s="2" t="s">
        <v>64</v>
      </c>
      <c r="E16" s="4" t="s">
        <v>36</v>
      </c>
      <c r="F16" s="2">
        <v>2</v>
      </c>
      <c r="G16" s="7"/>
      <c r="I16" s="8" t="s">
        <v>56</v>
      </c>
      <c r="J16" s="17" t="s">
        <v>33</v>
      </c>
      <c r="K16" s="8"/>
      <c r="L16" s="8">
        <v>5</v>
      </c>
      <c r="M16" s="8"/>
      <c r="N16" s="8"/>
      <c r="O16" s="8"/>
      <c r="P16" s="8">
        <v>10</v>
      </c>
      <c r="Q16" s="8"/>
      <c r="R16" s="8"/>
      <c r="S16" s="8"/>
      <c r="T16" s="8"/>
      <c r="U16" s="8"/>
      <c r="V16" s="8"/>
      <c r="W16" s="8"/>
      <c r="X16" s="8">
        <v>15</v>
      </c>
      <c r="Y16" s="33"/>
      <c r="Z16" s="36"/>
      <c r="AA16" s="30" t="str">
        <v>16W44882</v>
      </c>
      <c r="AB16" s="30">
        <v>3</v>
      </c>
      <c r="AC16" s="30" t="str">
        <v>16W</v>
      </c>
      <c r="AD16" s="30">
        <v>0</v>
      </c>
      <c r="AE16" s="30"/>
    </row>
    <row r="17" spans="2:31" x14ac:dyDescent="0.55000000000000004">
      <c r="B17" s="2" t="s">
        <v>13</v>
      </c>
      <c r="C17" s="3">
        <v>44888</v>
      </c>
      <c r="D17" s="2" t="s">
        <v>10</v>
      </c>
      <c r="E17" s="4" t="s">
        <v>9</v>
      </c>
      <c r="F17" s="2">
        <v>2</v>
      </c>
      <c r="G17" s="7"/>
      <c r="I17" s="8" t="s">
        <v>64</v>
      </c>
      <c r="J17" s="17" t="s">
        <v>36</v>
      </c>
      <c r="K17" s="8"/>
      <c r="L17" s="8">
        <v>2</v>
      </c>
      <c r="M17" s="8"/>
      <c r="N17" s="8"/>
      <c r="O17" s="8">
        <v>2</v>
      </c>
      <c r="P17" s="8"/>
      <c r="Q17" s="8"/>
      <c r="R17" s="8"/>
      <c r="S17" s="8"/>
      <c r="T17" s="8"/>
      <c r="U17" s="8"/>
      <c r="V17" s="8"/>
      <c r="W17" s="8"/>
      <c r="X17" s="8">
        <v>4</v>
      </c>
      <c r="Y17" s="33"/>
      <c r="Z17" s="36"/>
      <c r="AA17" s="30" t="str">
        <v>CCU44882</v>
      </c>
      <c r="AB17" s="30">
        <v>3</v>
      </c>
      <c r="AC17" s="30" t="str">
        <v>CCU</v>
      </c>
      <c r="AD17" s="30">
        <v>0</v>
      </c>
      <c r="AE17" s="30"/>
    </row>
    <row r="18" spans="2:31" x14ac:dyDescent="0.55000000000000004">
      <c r="B18" s="2" t="s">
        <v>13</v>
      </c>
      <c r="C18" s="3">
        <v>44888</v>
      </c>
      <c r="D18" s="2" t="s">
        <v>68</v>
      </c>
      <c r="E18" s="4" t="s">
        <v>69</v>
      </c>
      <c r="F18" s="2">
        <v>10</v>
      </c>
      <c r="G18" s="7" t="s">
        <v>59</v>
      </c>
      <c r="I18" s="8" t="s">
        <v>43</v>
      </c>
      <c r="J18" s="17" t="s">
        <v>35</v>
      </c>
      <c r="K18" s="8"/>
      <c r="L18" s="8">
        <v>9</v>
      </c>
      <c r="M18" s="8"/>
      <c r="N18" s="8"/>
      <c r="O18" s="8">
        <v>2</v>
      </c>
      <c r="P18" s="8"/>
      <c r="Q18" s="8"/>
      <c r="R18" s="8"/>
      <c r="S18" s="8">
        <v>2</v>
      </c>
      <c r="T18" s="8"/>
      <c r="U18" s="8"/>
      <c r="V18" s="8"/>
      <c r="W18" s="8"/>
      <c r="X18" s="8">
        <v>13</v>
      </c>
      <c r="Y18" s="33"/>
      <c r="Z18" s="36"/>
      <c r="AA18" s="30" t="str">
        <v>9E44883</v>
      </c>
      <c r="AB18" s="30">
        <v>2</v>
      </c>
      <c r="AC18" s="30" t="str">
        <v>9E</v>
      </c>
      <c r="AD18" s="30">
        <v>0</v>
      </c>
      <c r="AE18" s="30"/>
    </row>
    <row r="19" spans="2:31" x14ac:dyDescent="0.55000000000000004">
      <c r="B19" s="2" t="s">
        <v>13</v>
      </c>
      <c r="C19" s="3">
        <v>44888</v>
      </c>
      <c r="D19" s="2" t="s">
        <v>70</v>
      </c>
      <c r="E19" s="4" t="s">
        <v>71</v>
      </c>
      <c r="F19" s="2">
        <v>4</v>
      </c>
      <c r="G19" s="7"/>
      <c r="I19" s="8" t="s">
        <v>61</v>
      </c>
      <c r="J19" s="17" t="s">
        <v>62</v>
      </c>
      <c r="K19" s="8"/>
      <c r="L19" s="8"/>
      <c r="M19" s="8"/>
      <c r="N19" s="8"/>
      <c r="O19" s="8">
        <v>5</v>
      </c>
      <c r="P19" s="8"/>
      <c r="Q19" s="8"/>
      <c r="R19" s="8"/>
      <c r="S19" s="8"/>
      <c r="T19" s="8"/>
      <c r="U19" s="8"/>
      <c r="V19" s="8"/>
      <c r="W19" s="8"/>
      <c r="X19" s="8">
        <v>5</v>
      </c>
      <c r="Y19" s="33"/>
      <c r="Z19" s="36"/>
      <c r="AA19" s="30" t="str">
        <v>EB44886</v>
      </c>
      <c r="AB19" s="30">
        <v>2</v>
      </c>
      <c r="AC19" s="30" t="str">
        <v>EB</v>
      </c>
      <c r="AD19" s="30">
        <v>0</v>
      </c>
      <c r="AE19" s="30"/>
    </row>
    <row r="20" spans="2:31" x14ac:dyDescent="0.55000000000000004">
      <c r="B20" s="2" t="s">
        <v>53</v>
      </c>
      <c r="C20" s="3">
        <v>44881</v>
      </c>
      <c r="D20" s="2" t="s">
        <v>10</v>
      </c>
      <c r="E20" s="4" t="s">
        <v>9</v>
      </c>
      <c r="F20" s="2">
        <v>8</v>
      </c>
      <c r="G20" s="7"/>
      <c r="I20" s="8" t="s">
        <v>10</v>
      </c>
      <c r="J20" s="17" t="s">
        <v>9</v>
      </c>
      <c r="K20" s="8">
        <v>3</v>
      </c>
      <c r="L20" s="8">
        <v>6</v>
      </c>
      <c r="M20" s="8">
        <v>8</v>
      </c>
      <c r="N20" s="8">
        <v>3</v>
      </c>
      <c r="O20" s="8">
        <v>2</v>
      </c>
      <c r="P20" s="8"/>
      <c r="Q20" s="8"/>
      <c r="R20" s="8"/>
      <c r="S20" s="8"/>
      <c r="T20" s="8">
        <v>3</v>
      </c>
      <c r="U20" s="8"/>
      <c r="V20" s="8"/>
      <c r="W20" s="8"/>
      <c r="X20" s="8">
        <v>25</v>
      </c>
      <c r="Y20" s="33"/>
      <c r="Z20" s="36"/>
      <c r="AA20" s="30" t="str">
        <v>17W44888</v>
      </c>
      <c r="AB20" s="30">
        <v>3</v>
      </c>
      <c r="AC20" s="30" t="str">
        <v>17W</v>
      </c>
      <c r="AD20" s="30">
        <v>0</v>
      </c>
      <c r="AE20" s="30"/>
    </row>
    <row r="21" spans="2:31" x14ac:dyDescent="0.55000000000000004">
      <c r="B21" s="2" t="s">
        <v>53</v>
      </c>
      <c r="C21" s="3">
        <v>44888</v>
      </c>
      <c r="D21" s="2" t="s">
        <v>76</v>
      </c>
      <c r="E21" s="4" t="s">
        <v>77</v>
      </c>
      <c r="F21" s="2">
        <v>30</v>
      </c>
      <c r="G21" s="7"/>
      <c r="I21" s="8" t="s">
        <v>68</v>
      </c>
      <c r="J21" s="17" t="s">
        <v>69</v>
      </c>
      <c r="K21" s="8"/>
      <c r="L21" s="8">
        <v>10</v>
      </c>
      <c r="M21" s="8"/>
      <c r="N21" s="8"/>
      <c r="O21" s="8"/>
      <c r="P21" s="8">
        <v>10</v>
      </c>
      <c r="Q21" s="8"/>
      <c r="R21" s="8"/>
      <c r="S21" s="8"/>
      <c r="T21" s="8"/>
      <c r="U21" s="8"/>
      <c r="V21" s="8"/>
      <c r="W21" s="8"/>
      <c r="X21" s="8">
        <v>20</v>
      </c>
      <c r="Y21" s="33"/>
      <c r="Z21" s="36"/>
      <c r="AA21" s="30" t="str">
        <v>12W44888</v>
      </c>
      <c r="AB21" s="30">
        <v>3</v>
      </c>
      <c r="AC21" s="30" t="str">
        <v>12W</v>
      </c>
      <c r="AD21" s="30">
        <v>0</v>
      </c>
      <c r="AE21" s="30"/>
    </row>
    <row r="22" spans="2:31" x14ac:dyDescent="0.55000000000000004">
      <c r="B22" s="2" t="s">
        <v>30</v>
      </c>
      <c r="C22" s="3">
        <v>44879</v>
      </c>
      <c r="D22" s="2" t="s">
        <v>10</v>
      </c>
      <c r="E22" s="4" t="s">
        <v>9</v>
      </c>
      <c r="F22" s="2">
        <v>3</v>
      </c>
      <c r="G22" s="7"/>
      <c r="I22" s="8" t="s">
        <v>70</v>
      </c>
      <c r="J22" s="17" t="s">
        <v>71</v>
      </c>
      <c r="K22" s="8"/>
      <c r="L22" s="8">
        <v>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>
        <v>4</v>
      </c>
      <c r="Y22" s="33"/>
      <c r="Z22" s="36"/>
      <c r="AA22" s="30" t="str">
        <v>12E44888</v>
      </c>
      <c r="AB22" s="30">
        <v>3</v>
      </c>
      <c r="AC22" s="30" t="str">
        <v>12E</v>
      </c>
      <c r="AD22" s="30">
        <v>0</v>
      </c>
      <c r="AE22" s="30"/>
    </row>
    <row r="23" spans="2:31" x14ac:dyDescent="0.55000000000000004">
      <c r="B23" s="2" t="s">
        <v>47</v>
      </c>
      <c r="C23" s="3">
        <v>44880</v>
      </c>
      <c r="D23" s="2" t="s">
        <v>15</v>
      </c>
      <c r="E23" s="4" t="s">
        <v>18</v>
      </c>
      <c r="F23" s="2">
        <v>2</v>
      </c>
      <c r="G23" s="7"/>
      <c r="I23" s="8" t="s">
        <v>22</v>
      </c>
      <c r="J23" s="17" t="s">
        <v>23</v>
      </c>
      <c r="K23" s="8">
        <v>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>
        <v>3</v>
      </c>
      <c r="Y23" s="33"/>
      <c r="Z23" s="36"/>
      <c r="AA23" s="30" t="str">
        <v>15E44888</v>
      </c>
      <c r="AB23" s="30">
        <v>3</v>
      </c>
      <c r="AC23" s="30" t="str">
        <v>15E</v>
      </c>
      <c r="AD23" s="30">
        <v>0</v>
      </c>
      <c r="AE23" s="30"/>
    </row>
    <row r="24" spans="2:31" x14ac:dyDescent="0.55000000000000004">
      <c r="B24" s="2" t="s">
        <v>47</v>
      </c>
      <c r="C24" s="3">
        <v>44880</v>
      </c>
      <c r="D24" s="2" t="s">
        <v>46</v>
      </c>
      <c r="E24" s="4" t="s">
        <v>39</v>
      </c>
      <c r="F24" s="2">
        <v>15</v>
      </c>
      <c r="G24" s="7"/>
      <c r="I24" s="8" t="s">
        <v>49</v>
      </c>
      <c r="J24" s="17" t="s">
        <v>51</v>
      </c>
      <c r="K24" s="8"/>
      <c r="L24" s="8"/>
      <c r="M24" s="8"/>
      <c r="N24" s="8"/>
      <c r="O24" s="8"/>
      <c r="P24" s="8"/>
      <c r="Q24" s="8">
        <v>1000</v>
      </c>
      <c r="R24" s="8"/>
      <c r="S24" s="8"/>
      <c r="T24" s="8"/>
      <c r="U24" s="8"/>
      <c r="V24" s="8">
        <v>5</v>
      </c>
      <c r="W24" s="8"/>
      <c r="X24" s="8">
        <v>1005</v>
      </c>
      <c r="Y24" s="33"/>
    </row>
    <row r="25" spans="2:31" x14ac:dyDescent="0.55000000000000004">
      <c r="B25" s="2" t="s">
        <v>26</v>
      </c>
      <c r="C25" s="3">
        <v>44882</v>
      </c>
      <c r="D25" s="2" t="s">
        <v>16</v>
      </c>
      <c r="E25" s="4" t="s">
        <v>19</v>
      </c>
      <c r="F25" s="2">
        <v>6</v>
      </c>
      <c r="G25" s="7" t="s">
        <v>63</v>
      </c>
      <c r="I25" s="8" t="s">
        <v>50</v>
      </c>
      <c r="J25" s="17" t="s">
        <v>52</v>
      </c>
      <c r="K25" s="8"/>
      <c r="L25" s="8"/>
      <c r="M25" s="8"/>
      <c r="N25" s="8"/>
      <c r="O25" s="8"/>
      <c r="P25" s="8"/>
      <c r="Q25" s="8">
        <v>100</v>
      </c>
      <c r="R25" s="8"/>
      <c r="S25" s="8"/>
      <c r="T25" s="8"/>
      <c r="U25" s="8"/>
      <c r="V25" s="8">
        <v>1</v>
      </c>
      <c r="W25" s="8"/>
      <c r="X25" s="8">
        <v>101</v>
      </c>
      <c r="Y25" s="33"/>
    </row>
    <row r="26" spans="2:31" x14ac:dyDescent="0.55000000000000004">
      <c r="B26" s="2" t="s">
        <v>26</v>
      </c>
      <c r="C26" s="3">
        <v>44882</v>
      </c>
      <c r="D26" s="2" t="s">
        <v>60</v>
      </c>
      <c r="E26" s="4" t="s">
        <v>34</v>
      </c>
      <c r="F26" s="2">
        <v>4</v>
      </c>
      <c r="G26" s="7"/>
      <c r="I26" s="8" t="s">
        <v>27</v>
      </c>
      <c r="J26" s="17" t="s">
        <v>28</v>
      </c>
      <c r="K26" s="8"/>
      <c r="L26" s="8"/>
      <c r="M26" s="8"/>
      <c r="N26" s="8"/>
      <c r="O26" s="8">
        <v>2</v>
      </c>
      <c r="P26" s="8"/>
      <c r="Q26" s="8"/>
      <c r="R26" s="8"/>
      <c r="S26" s="8"/>
      <c r="T26" s="8"/>
      <c r="U26" s="8"/>
      <c r="V26" s="8"/>
      <c r="W26" s="8"/>
      <c r="X26" s="8">
        <v>2</v>
      </c>
      <c r="Y26" s="33"/>
      <c r="AA26" t="s">
        <v>94</v>
      </c>
    </row>
    <row r="27" spans="2:31" x14ac:dyDescent="0.55000000000000004">
      <c r="B27" s="2" t="s">
        <v>26</v>
      </c>
      <c r="C27" s="3">
        <v>44882</v>
      </c>
      <c r="D27" s="2" t="s">
        <v>61</v>
      </c>
      <c r="E27" s="4" t="s">
        <v>62</v>
      </c>
      <c r="F27" s="2">
        <v>5</v>
      </c>
      <c r="G27" s="7"/>
      <c r="I27" s="8" t="s">
        <v>41</v>
      </c>
      <c r="J27" s="17" t="s">
        <v>38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>
        <v>3</v>
      </c>
      <c r="V27" s="8"/>
      <c r="W27" s="8"/>
      <c r="X27" s="8">
        <v>3</v>
      </c>
      <c r="Y27" s="33"/>
      <c r="AA27" t="s">
        <v>95</v>
      </c>
    </row>
    <row r="28" spans="2:31" x14ac:dyDescent="0.55000000000000004">
      <c r="B28" s="2" t="s">
        <v>26</v>
      </c>
      <c r="C28" s="3">
        <v>44882</v>
      </c>
      <c r="D28" s="2" t="s">
        <v>10</v>
      </c>
      <c r="E28" s="4" t="s">
        <v>9</v>
      </c>
      <c r="F28" s="2">
        <v>2</v>
      </c>
      <c r="G28" s="7"/>
      <c r="I28" s="8" t="s">
        <v>58</v>
      </c>
      <c r="J28" s="17" t="s">
        <v>37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v>1</v>
      </c>
      <c r="W28" s="8"/>
      <c r="X28" s="8">
        <v>1</v>
      </c>
      <c r="Y28" s="33"/>
      <c r="AA28" t="s">
        <v>96</v>
      </c>
    </row>
    <row r="29" spans="2:31" x14ac:dyDescent="0.55000000000000004">
      <c r="B29" s="2" t="s">
        <v>26</v>
      </c>
      <c r="C29" s="3">
        <v>44882</v>
      </c>
      <c r="D29" s="2" t="s">
        <v>27</v>
      </c>
      <c r="E29" s="4" t="s">
        <v>28</v>
      </c>
      <c r="F29" s="2">
        <v>2</v>
      </c>
      <c r="G29" s="7"/>
      <c r="I29" s="8" t="s">
        <v>20</v>
      </c>
      <c r="J29" s="17" t="s">
        <v>21</v>
      </c>
      <c r="K29" s="8"/>
      <c r="L29" s="8"/>
      <c r="M29" s="8"/>
      <c r="N29" s="8"/>
      <c r="O29" s="8"/>
      <c r="P29" s="8">
        <v>10</v>
      </c>
      <c r="Q29" s="8"/>
      <c r="R29" s="8"/>
      <c r="S29" s="8">
        <v>74</v>
      </c>
      <c r="T29" s="8"/>
      <c r="U29" s="8">
        <v>2</v>
      </c>
      <c r="V29" s="8"/>
      <c r="W29" s="8"/>
      <c r="X29" s="8">
        <v>86</v>
      </c>
      <c r="Y29" s="33"/>
      <c r="AA29" s="28" t="s">
        <v>97</v>
      </c>
    </row>
    <row r="30" spans="2:31" x14ac:dyDescent="0.55000000000000004">
      <c r="B30" s="2" t="s">
        <v>26</v>
      </c>
      <c r="C30" s="3">
        <v>44882</v>
      </c>
      <c r="D30" s="2" t="s">
        <v>64</v>
      </c>
      <c r="E30" s="4" t="s">
        <v>36</v>
      </c>
      <c r="F30" s="2">
        <v>2</v>
      </c>
      <c r="G30" s="7"/>
      <c r="I30" s="8" t="s">
        <v>46</v>
      </c>
      <c r="J30" s="17" t="s">
        <v>39</v>
      </c>
      <c r="K30" s="8"/>
      <c r="L30" s="8"/>
      <c r="M30" s="8"/>
      <c r="N30" s="8">
        <v>15</v>
      </c>
      <c r="O30" s="8"/>
      <c r="P30" s="8"/>
      <c r="Q30" s="8"/>
      <c r="R30" s="8"/>
      <c r="S30" s="8"/>
      <c r="T30" s="8"/>
      <c r="U30" s="8"/>
      <c r="V30" s="8"/>
      <c r="W30" s="8"/>
      <c r="X30" s="8">
        <v>15</v>
      </c>
      <c r="Y30" s="33"/>
      <c r="AA30" t="s">
        <v>98</v>
      </c>
    </row>
    <row r="31" spans="2:31" x14ac:dyDescent="0.55000000000000004">
      <c r="B31" s="2" t="s">
        <v>26</v>
      </c>
      <c r="C31" s="3">
        <v>44882</v>
      </c>
      <c r="D31" s="2" t="s">
        <v>43</v>
      </c>
      <c r="E31" s="4" t="s">
        <v>35</v>
      </c>
      <c r="F31" s="2">
        <v>2</v>
      </c>
      <c r="G31" s="7"/>
      <c r="I31" s="8" t="s">
        <v>78</v>
      </c>
      <c r="J31" s="17" t="s">
        <v>79</v>
      </c>
      <c r="K31" s="8"/>
      <c r="L31" s="8"/>
      <c r="M31" s="8"/>
      <c r="N31" s="8"/>
      <c r="O31" s="8"/>
      <c r="P31" s="8">
        <v>3</v>
      </c>
      <c r="Q31" s="8"/>
      <c r="R31" s="8"/>
      <c r="S31" s="8"/>
      <c r="T31" s="8"/>
      <c r="U31" s="8"/>
      <c r="V31" s="8"/>
      <c r="W31" s="8"/>
      <c r="X31" s="8">
        <v>3</v>
      </c>
      <c r="Y31" s="33"/>
    </row>
    <row r="32" spans="2:31" x14ac:dyDescent="0.55000000000000004">
      <c r="B32" s="2" t="s">
        <v>12</v>
      </c>
      <c r="C32" s="3">
        <v>44888</v>
      </c>
      <c r="D32" s="2" t="s">
        <v>56</v>
      </c>
      <c r="E32" s="4" t="s">
        <v>33</v>
      </c>
      <c r="F32" s="2">
        <v>10</v>
      </c>
      <c r="G32" s="7"/>
      <c r="I32" s="8" t="s">
        <v>72</v>
      </c>
      <c r="J32" s="17" t="s">
        <v>73</v>
      </c>
      <c r="K32" s="8">
        <v>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>
        <v>1</v>
      </c>
      <c r="Y32" s="33"/>
      <c r="AA32" t="s">
        <v>99</v>
      </c>
    </row>
    <row r="33" spans="2:27" x14ac:dyDescent="0.55000000000000004">
      <c r="B33" s="2" t="s">
        <v>12</v>
      </c>
      <c r="C33" s="3">
        <v>44888</v>
      </c>
      <c r="D33" s="2" t="s">
        <v>68</v>
      </c>
      <c r="E33" s="4" t="s">
        <v>69</v>
      </c>
      <c r="F33" s="2">
        <v>10</v>
      </c>
      <c r="G33" s="7"/>
      <c r="I33" s="14" t="s">
        <v>80</v>
      </c>
      <c r="J33" s="14"/>
      <c r="K33" s="9">
        <v>21</v>
      </c>
      <c r="L33" s="9">
        <v>41</v>
      </c>
      <c r="M33" s="9">
        <v>38</v>
      </c>
      <c r="N33" s="9">
        <v>20</v>
      </c>
      <c r="O33" s="9">
        <v>23</v>
      </c>
      <c r="P33" s="9">
        <v>33</v>
      </c>
      <c r="Q33" s="9">
        <v>1100</v>
      </c>
      <c r="R33" s="9">
        <v>8</v>
      </c>
      <c r="S33" s="9">
        <v>81</v>
      </c>
      <c r="T33" s="9">
        <v>3</v>
      </c>
      <c r="U33" s="9">
        <v>5</v>
      </c>
      <c r="V33" s="9">
        <v>7</v>
      </c>
      <c r="W33" s="9">
        <v>7</v>
      </c>
      <c r="X33" s="9">
        <v>1387</v>
      </c>
      <c r="Y33" s="33"/>
    </row>
    <row r="34" spans="2:27" x14ac:dyDescent="0.55000000000000004">
      <c r="B34" s="2" t="s">
        <v>12</v>
      </c>
      <c r="C34" s="3">
        <v>44888</v>
      </c>
      <c r="D34" s="2" t="s">
        <v>20</v>
      </c>
      <c r="E34" s="4" t="s">
        <v>21</v>
      </c>
      <c r="F34" s="2">
        <v>10</v>
      </c>
      <c r="G34" s="7"/>
      <c r="I34" s="25" t="s">
        <v>85</v>
      </c>
      <c r="J34" s="26"/>
      <c r="K34" s="27" cm="1">
        <f t="array" ref="K34">SUM(IF(LEFT(_xlfn.UNIQUE(원본!$B$5:$B$50&amp;원본!$C$5:$C$50),LEN(_xlfn.UNIQUE(원본!$B$5:$B$50&amp;원본!$C$5:$C$50))-5)=K5,1,0))</f>
        <v>1</v>
      </c>
      <c r="L34" s="27" cm="1">
        <f t="array" ref="L34">SUM(IF(LEFT(_xlfn.UNIQUE(원본!$B$5:$B$50&amp;원본!$C$5:$C$50),LEN(_xlfn.UNIQUE(원본!$B$5:$B$50&amp;원본!$C$5:$C$50))-5)=L5,1,0))</f>
        <v>2</v>
      </c>
      <c r="M34" s="27" cm="1">
        <f t="array" ref="M34">SUM(IF(LEFT(_xlfn.UNIQUE(원본!$B$5:$B$50&amp;원본!$C$5:$C$50),LEN(_xlfn.UNIQUE(원본!$B$5:$B$50&amp;원본!$C$5:$C$50))-5)=M5,1,0))</f>
        <v>2</v>
      </c>
      <c r="N34" s="27" cm="1">
        <f t="array" ref="N34">SUM(IF(LEFT(_xlfn.UNIQUE(원본!$B$5:$B$50&amp;원본!$C$5:$C$50),LEN(_xlfn.UNIQUE(원본!$B$5:$B$50&amp;원본!$C$5:$C$50))-5)=N5,1,0))</f>
        <v>2</v>
      </c>
      <c r="O34" s="27" cm="1">
        <f t="array" ref="O34">SUM(IF(LEFT(_xlfn.UNIQUE(원본!$B$5:$B$50&amp;원본!$C$5:$C$50),LEN(_xlfn.UNIQUE(원본!$B$5:$B$50&amp;원본!$C$5:$C$50))-5)=O5,1,0))</f>
        <v>1</v>
      </c>
      <c r="P34" s="27" cm="1">
        <f t="array" ref="P34">SUM(IF(LEFT(_xlfn.UNIQUE(원본!$B$5:$B$50&amp;원본!$C$5:$C$50),LEN(_xlfn.UNIQUE(원본!$B$5:$B$50&amp;원본!$C$5:$C$50))-5)=P5,1,0))</f>
        <v>1</v>
      </c>
      <c r="Q34" s="27" cm="1">
        <f t="array" ref="Q34">SUM(IF(LEFT(_xlfn.UNIQUE(원본!$B$5:$B$50&amp;원본!$C$5:$C$50),LEN(_xlfn.UNIQUE(원본!$B$5:$B$50&amp;원본!$C$5:$C$50))-5)=Q5,1,0))</f>
        <v>1</v>
      </c>
      <c r="R34" s="27" cm="1">
        <f t="array" ref="R34">SUM(IF(LEFT(_xlfn.UNIQUE(원본!$B$5:$B$50&amp;원본!$C$5:$C$50),LEN(_xlfn.UNIQUE(원본!$B$5:$B$50&amp;원본!$C$5:$C$50))-5)=R5,1,0))</f>
        <v>1</v>
      </c>
      <c r="S34" s="27" cm="1">
        <f t="array" ref="S34">SUM(IF(LEFT(_xlfn.UNIQUE(원본!$B$5:$B$50&amp;원본!$C$5:$C$50),LEN(_xlfn.UNIQUE(원본!$B$5:$B$50&amp;원본!$C$5:$C$50))-5)=S5,1,0))</f>
        <v>2</v>
      </c>
      <c r="T34" s="27" cm="1">
        <f t="array" ref="T34">SUM(IF(LEFT(_xlfn.UNIQUE(원본!$B$5:$B$50&amp;원본!$C$5:$C$50),LEN(_xlfn.UNIQUE(원본!$B$5:$B$50&amp;원본!$C$5:$C$50))-5)=T5,1,0))</f>
        <v>1</v>
      </c>
      <c r="U34" s="27" cm="1">
        <f t="array" ref="U34">SUM(IF(LEFT(_xlfn.UNIQUE(원본!$B$5:$B$50&amp;원본!$C$5:$C$50),LEN(_xlfn.UNIQUE(원본!$B$5:$B$50&amp;원본!$C$5:$C$50))-5)=U5,1,0))</f>
        <v>1</v>
      </c>
      <c r="V34" s="27" cm="1">
        <f t="array" ref="V34">SUM(IF(LEFT(_xlfn.UNIQUE(원본!$B$5:$B$50&amp;원본!$C$5:$C$50),LEN(_xlfn.UNIQUE(원본!$B$5:$B$50&amp;원본!$C$5:$C$50))-5)=V5,1,0))</f>
        <v>1</v>
      </c>
      <c r="W34" s="27" cm="1">
        <f t="array" ref="W34">SUM(IF(LEFT(_xlfn.UNIQUE(원본!$B$5:$B$50&amp;원본!$C$5:$C$50),LEN(_xlfn.UNIQUE(원본!$B$5:$B$50&amp;원본!$C$5:$C$50))-5)=W5,1,0))</f>
        <v>1</v>
      </c>
      <c r="X34" s="22"/>
      <c r="Y34" s="34"/>
      <c r="AA34" t="s">
        <v>100</v>
      </c>
    </row>
    <row r="35" spans="2:27" x14ac:dyDescent="0.55000000000000004">
      <c r="B35" s="2" t="s">
        <v>12</v>
      </c>
      <c r="C35" s="3">
        <v>44888</v>
      </c>
      <c r="D35" s="2" t="s">
        <v>78</v>
      </c>
      <c r="E35" s="4" t="s">
        <v>79</v>
      </c>
      <c r="F35" s="2">
        <v>3</v>
      </c>
      <c r="G35" s="7"/>
      <c r="I35" s="20"/>
      <c r="J35" s="21"/>
      <c r="K35" cm="1">
        <f t="array" ref="K35">SUM(IF(LEFT(_xlfn.UNIQUE(원본!$B$5:$B$50&amp;원본!$C$5:$C$50),LEN(_xlfn.UNIQUE(원본!$B$5:$B$50&amp;원본!$C$5:$C$50))-5)=K5,1,0))</f>
        <v>1</v>
      </c>
    </row>
    <row r="36" spans="2:27" x14ac:dyDescent="0.55000000000000004">
      <c r="B36" s="2" t="s">
        <v>48</v>
      </c>
      <c r="C36" s="3">
        <v>44880</v>
      </c>
      <c r="D36" s="2" t="s">
        <v>49</v>
      </c>
      <c r="E36" s="4" t="s">
        <v>51</v>
      </c>
      <c r="F36" s="2">
        <v>1000</v>
      </c>
      <c r="G36" s="7"/>
      <c r="I36" s="20"/>
      <c r="J36" s="21"/>
    </row>
    <row r="37" spans="2:27" x14ac:dyDescent="0.55000000000000004">
      <c r="B37" s="2" t="s">
        <v>48</v>
      </c>
      <c r="C37" s="3">
        <v>44880</v>
      </c>
      <c r="D37" s="2" t="s">
        <v>50</v>
      </c>
      <c r="E37" s="4" t="s">
        <v>52</v>
      </c>
      <c r="F37" s="2">
        <v>100</v>
      </c>
      <c r="G37" s="7"/>
      <c r="I37" s="20"/>
      <c r="J37" s="21"/>
    </row>
    <row r="38" spans="2:27" x14ac:dyDescent="0.55000000000000004">
      <c r="B38" s="2" t="s">
        <v>65</v>
      </c>
      <c r="C38" s="3">
        <v>44883</v>
      </c>
      <c r="D38" s="2" t="s">
        <v>66</v>
      </c>
      <c r="E38" s="4" t="s">
        <v>32</v>
      </c>
      <c r="F38" s="2">
        <v>8</v>
      </c>
      <c r="G38" s="7" t="s">
        <v>75</v>
      </c>
      <c r="I38" s="20"/>
      <c r="J38" s="21"/>
    </row>
    <row r="39" spans="2:27" x14ac:dyDescent="0.55000000000000004">
      <c r="B39" s="2" t="s">
        <v>11</v>
      </c>
      <c r="C39" s="3">
        <v>44869</v>
      </c>
      <c r="D39" s="2" t="s">
        <v>24</v>
      </c>
      <c r="E39" s="4" t="s">
        <v>25</v>
      </c>
      <c r="F39" s="2">
        <v>2</v>
      </c>
      <c r="G39" s="7"/>
      <c r="I39" s="20"/>
      <c r="J39" s="21"/>
    </row>
    <row r="40" spans="2:27" x14ac:dyDescent="0.55000000000000004">
      <c r="B40" s="2" t="s">
        <v>11</v>
      </c>
      <c r="C40" s="3">
        <v>44869</v>
      </c>
      <c r="D40" s="2" t="s">
        <v>8</v>
      </c>
      <c r="E40" s="4" t="s">
        <v>7</v>
      </c>
      <c r="F40" s="2">
        <v>2</v>
      </c>
      <c r="G40" s="7"/>
      <c r="I40" s="20"/>
      <c r="J40" s="21"/>
    </row>
    <row r="41" spans="2:27" x14ac:dyDescent="0.55000000000000004">
      <c r="B41" s="2" t="s">
        <v>11</v>
      </c>
      <c r="C41" s="3">
        <v>44869</v>
      </c>
      <c r="D41" s="2" t="s">
        <v>42</v>
      </c>
      <c r="E41" s="4" t="s">
        <v>31</v>
      </c>
      <c r="F41" s="2">
        <v>1</v>
      </c>
      <c r="G41" s="7"/>
      <c r="I41" s="20"/>
      <c r="J41" s="21"/>
    </row>
    <row r="42" spans="2:27" x14ac:dyDescent="0.55000000000000004">
      <c r="B42" s="2" t="s">
        <v>11</v>
      </c>
      <c r="C42" s="3">
        <v>44869</v>
      </c>
      <c r="D42" s="2" t="s">
        <v>43</v>
      </c>
      <c r="E42" s="4" t="s">
        <v>35</v>
      </c>
      <c r="F42" s="2">
        <v>2</v>
      </c>
      <c r="G42" s="7"/>
      <c r="I42" s="20"/>
      <c r="J42" s="21"/>
    </row>
    <row r="43" spans="2:27" x14ac:dyDescent="0.55000000000000004">
      <c r="B43" s="2" t="s">
        <v>11</v>
      </c>
      <c r="C43" s="3">
        <v>44882</v>
      </c>
      <c r="D43" s="2" t="s">
        <v>20</v>
      </c>
      <c r="E43" s="4" t="s">
        <v>21</v>
      </c>
      <c r="F43" s="2">
        <v>74</v>
      </c>
      <c r="G43" s="7" t="s">
        <v>74</v>
      </c>
      <c r="I43" s="20"/>
      <c r="J43" s="21"/>
    </row>
    <row r="44" spans="2:27" x14ac:dyDescent="0.55000000000000004">
      <c r="B44" s="2" t="s">
        <v>67</v>
      </c>
      <c r="C44" s="3">
        <v>44886</v>
      </c>
      <c r="D44" s="2" t="s">
        <v>10</v>
      </c>
      <c r="E44" s="4" t="s">
        <v>9</v>
      </c>
      <c r="F44" s="2">
        <v>3</v>
      </c>
      <c r="G44" s="7"/>
      <c r="I44" s="20"/>
      <c r="J44" s="21"/>
    </row>
    <row r="45" spans="2:27" x14ac:dyDescent="0.55000000000000004">
      <c r="B45" s="2" t="s">
        <v>40</v>
      </c>
      <c r="C45" s="3">
        <v>44868</v>
      </c>
      <c r="D45" s="2" t="s">
        <v>41</v>
      </c>
      <c r="E45" s="4" t="s">
        <v>38</v>
      </c>
      <c r="F45" s="2">
        <v>3</v>
      </c>
      <c r="G45" s="7"/>
      <c r="I45" s="20"/>
      <c r="J45" s="21"/>
    </row>
    <row r="46" spans="2:27" x14ac:dyDescent="0.55000000000000004">
      <c r="B46" s="2" t="s">
        <v>40</v>
      </c>
      <c r="C46" s="3">
        <v>44868</v>
      </c>
      <c r="D46" s="2" t="s">
        <v>20</v>
      </c>
      <c r="E46" s="4" t="s">
        <v>21</v>
      </c>
      <c r="F46" s="2">
        <v>2</v>
      </c>
      <c r="G46" s="7"/>
      <c r="I46" s="20"/>
      <c r="J46" s="21"/>
    </row>
    <row r="47" spans="2:27" x14ac:dyDescent="0.55000000000000004">
      <c r="B47" s="2" t="s">
        <v>57</v>
      </c>
      <c r="C47" s="3">
        <v>44881</v>
      </c>
      <c r="D47" s="2" t="s">
        <v>49</v>
      </c>
      <c r="E47" s="4" t="s">
        <v>51</v>
      </c>
      <c r="F47" s="2">
        <v>5</v>
      </c>
      <c r="G47" s="7"/>
      <c r="I47" s="20"/>
      <c r="J47" s="21"/>
    </row>
    <row r="48" spans="2:27" x14ac:dyDescent="0.55000000000000004">
      <c r="B48" s="2" t="s">
        <v>57</v>
      </c>
      <c r="C48" s="3">
        <v>44881</v>
      </c>
      <c r="D48" s="2" t="s">
        <v>50</v>
      </c>
      <c r="E48" s="4" t="s">
        <v>52</v>
      </c>
      <c r="F48" s="2">
        <v>1</v>
      </c>
      <c r="G48" s="7"/>
      <c r="I48" s="20"/>
      <c r="J48" s="21"/>
    </row>
    <row r="49" spans="2:10" x14ac:dyDescent="0.55000000000000004">
      <c r="B49" s="2" t="s">
        <v>57</v>
      </c>
      <c r="C49" s="3">
        <v>44881</v>
      </c>
      <c r="D49" s="2" t="s">
        <v>58</v>
      </c>
      <c r="E49" s="4" t="s">
        <v>37</v>
      </c>
      <c r="F49" s="2">
        <v>1</v>
      </c>
      <c r="G49" s="7"/>
      <c r="I49" s="20"/>
      <c r="J49" s="21"/>
    </row>
    <row r="50" spans="2:10" x14ac:dyDescent="0.55000000000000004">
      <c r="B50" s="2" t="s">
        <v>45</v>
      </c>
      <c r="C50" s="3">
        <v>44879</v>
      </c>
      <c r="D50" s="2" t="s">
        <v>24</v>
      </c>
      <c r="E50" s="4" t="s">
        <v>25</v>
      </c>
      <c r="F50" s="2">
        <v>7</v>
      </c>
      <c r="G50" s="7"/>
      <c r="I50" s="20"/>
      <c r="J50" s="21"/>
    </row>
    <row r="51" spans="2:10" x14ac:dyDescent="0.55000000000000004">
      <c r="I51" s="20"/>
      <c r="J51" s="21"/>
    </row>
    <row r="52" spans="2:10" x14ac:dyDescent="0.55000000000000004">
      <c r="I52" s="19"/>
    </row>
    <row r="53" spans="2:10" x14ac:dyDescent="0.55000000000000004">
      <c r="I53" s="19"/>
      <c r="J53" s="15"/>
    </row>
    <row r="54" spans="2:10" x14ac:dyDescent="0.55000000000000004">
      <c r="I54" s="19"/>
    </row>
    <row r="55" spans="2:10" x14ac:dyDescent="0.55000000000000004">
      <c r="I55" s="18"/>
      <c r="J55" s="15"/>
    </row>
    <row r="56" spans="2:10" x14ac:dyDescent="0.55000000000000004">
      <c r="I56" s="18"/>
      <c r="J56" s="15"/>
    </row>
    <row r="57" spans="2:10" outlineLevel="2" x14ac:dyDescent="0.55000000000000004">
      <c r="I57" s="18"/>
    </row>
    <row r="58" spans="2:10" outlineLevel="1" x14ac:dyDescent="0.55000000000000004">
      <c r="I58" s="18"/>
      <c r="J58" s="15"/>
    </row>
    <row r="59" spans="2:10" outlineLevel="1" x14ac:dyDescent="0.55000000000000004">
      <c r="I59" s="18"/>
    </row>
    <row r="60" spans="2:10" outlineLevel="2" x14ac:dyDescent="0.55000000000000004">
      <c r="I60" s="18"/>
      <c r="J60" s="15"/>
    </row>
    <row r="61" spans="2:10" outlineLevel="1" x14ac:dyDescent="0.55000000000000004">
      <c r="I61" s="18"/>
    </row>
    <row r="62" spans="2:10" outlineLevel="1" x14ac:dyDescent="0.55000000000000004">
      <c r="I62" s="18"/>
      <c r="J62" s="15"/>
    </row>
    <row r="63" spans="2:10" outlineLevel="2" x14ac:dyDescent="0.55000000000000004">
      <c r="I63" s="19"/>
    </row>
    <row r="64" spans="2:10" outlineLevel="1" x14ac:dyDescent="0.55000000000000004">
      <c r="I64" s="19"/>
    </row>
    <row r="65" spans="9:9" outlineLevel="1" x14ac:dyDescent="0.55000000000000004">
      <c r="I65"/>
    </row>
    <row r="66" spans="9:9" outlineLevel="2" x14ac:dyDescent="0.55000000000000004">
      <c r="I66"/>
    </row>
    <row r="67" spans="9:9" outlineLevel="1" x14ac:dyDescent="0.55000000000000004">
      <c r="I67"/>
    </row>
    <row r="68" spans="9:9" outlineLevel="2" x14ac:dyDescent="0.55000000000000004">
      <c r="I68"/>
    </row>
    <row r="69" spans="9:9" outlineLevel="1" x14ac:dyDescent="0.55000000000000004">
      <c r="I69"/>
    </row>
    <row r="70" spans="9:9" outlineLevel="2" x14ac:dyDescent="0.55000000000000004">
      <c r="I70"/>
    </row>
    <row r="71" spans="9:9" outlineLevel="1" x14ac:dyDescent="0.55000000000000004">
      <c r="I71"/>
    </row>
    <row r="72" spans="9:9" outlineLevel="2" x14ac:dyDescent="0.55000000000000004">
      <c r="I72"/>
    </row>
    <row r="73" spans="9:9" outlineLevel="1" x14ac:dyDescent="0.55000000000000004">
      <c r="I73"/>
    </row>
    <row r="74" spans="9:9" outlineLevel="2" x14ac:dyDescent="0.55000000000000004">
      <c r="I74"/>
    </row>
    <row r="75" spans="9:9" outlineLevel="1" x14ac:dyDescent="0.55000000000000004">
      <c r="I75"/>
    </row>
    <row r="76" spans="9:9" outlineLevel="1" x14ac:dyDescent="0.55000000000000004">
      <c r="I76"/>
    </row>
    <row r="77" spans="9:9" outlineLevel="2" x14ac:dyDescent="0.55000000000000004">
      <c r="I77"/>
    </row>
    <row r="78" spans="9:9" outlineLevel="1" x14ac:dyDescent="0.55000000000000004">
      <c r="I78"/>
    </row>
    <row r="79" spans="9:9" outlineLevel="2" x14ac:dyDescent="0.55000000000000004">
      <c r="I79"/>
    </row>
    <row r="80" spans="9:9" outlineLevel="1" x14ac:dyDescent="0.55000000000000004">
      <c r="I80"/>
    </row>
    <row r="81" spans="9:9" outlineLevel="2" x14ac:dyDescent="0.55000000000000004">
      <c r="I81"/>
    </row>
    <row r="82" spans="9:9" outlineLevel="1" x14ac:dyDescent="0.55000000000000004">
      <c r="I82"/>
    </row>
    <row r="83" spans="9:9" outlineLevel="2" x14ac:dyDescent="0.55000000000000004">
      <c r="I83"/>
    </row>
    <row r="84" spans="9:9" outlineLevel="1" x14ac:dyDescent="0.55000000000000004">
      <c r="I84"/>
    </row>
    <row r="85" spans="9:9" x14ac:dyDescent="0.55000000000000004">
      <c r="I85"/>
    </row>
    <row r="86" spans="9:9" x14ac:dyDescent="0.55000000000000004">
      <c r="I86"/>
    </row>
  </sheetData>
  <autoFilter ref="B4:F50" xr:uid="{00000000-0009-0000-0000-000002000000}">
    <sortState xmlns:xlrd2="http://schemas.microsoft.com/office/spreadsheetml/2017/richdata2" ref="B5:F50">
      <sortCondition ref="B4:B50"/>
    </sortState>
  </autoFilter>
  <mergeCells count="3">
    <mergeCell ref="B2:G2"/>
    <mergeCell ref="I34:J34"/>
    <mergeCell ref="Z7:Z23"/>
  </mergeCells>
  <phoneticPr fontId="1" type="noConversion"/>
  <dataValidations count="1">
    <dataValidation type="list" allowBlank="1" showInputMessage="1" showErrorMessage="1" sqref="Z4" xr:uid="{8D8DD967-03E1-4E07-AF02-1F2BA443AFDF}">
      <formula1>$K$5:$W$5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원본</vt:lpstr>
      <vt:lpstr>★수액반환현황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IUH</dc:creator>
  <cp:lastModifiedBy>김원중</cp:lastModifiedBy>
  <cp:lastPrinted>2022-09-20T07:51:34Z</cp:lastPrinted>
  <dcterms:created xsi:type="dcterms:W3CDTF">2022-09-08T06:53:57Z</dcterms:created>
  <dcterms:modified xsi:type="dcterms:W3CDTF">2023-01-28T17:11:40Z</dcterms:modified>
</cp:coreProperties>
</file>